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BEL-NOTE-08\Downloads\"/>
    </mc:Choice>
  </mc:AlternateContent>
  <xr:revisionPtr revIDLastSave="0" documentId="13_ncr:1_{9FA62677-6E53-4C97-BEA4-BAC357424D20}" xr6:coauthVersionLast="47" xr6:coauthVersionMax="47" xr10:uidLastSave="{00000000-0000-0000-0000-000000000000}"/>
  <bookViews>
    <workbookView xWindow="-108" yWindow="-108" windowWidth="23256" windowHeight="12456" xr2:uid="{CAE93CF4-187B-42A7-AC45-6AFD8EE03516}"/>
  </bookViews>
  <sheets>
    <sheet name="Planilha1" sheetId="1" r:id="rId1"/>
  </sheets>
  <definedNames>
    <definedName name="_xlnm._FilterDatabase" localSheetId="0" hidden="1">Planilha1!$B$290:$N$290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" l="1"/>
  <c r="M11" i="1" s="1"/>
  <c r="M10" i="1"/>
  <c r="H296" i="1"/>
  <c r="H295" i="1"/>
  <c r="H294" i="1"/>
  <c r="H293" i="1"/>
  <c r="H292" i="1"/>
  <c r="H291" i="1"/>
  <c r="H282" i="1"/>
  <c r="H281" i="1"/>
  <c r="H280" i="1"/>
  <c r="H279" i="1"/>
  <c r="H278" i="1"/>
  <c r="H277" i="1"/>
  <c r="H276" i="1"/>
  <c r="H275" i="1"/>
  <c r="H274" i="1"/>
  <c r="H273" i="1"/>
  <c r="H272" i="1"/>
  <c r="H212" i="1"/>
  <c r="H211" i="1"/>
  <c r="H130" i="1"/>
  <c r="H129" i="1"/>
  <c r="H128" i="1"/>
  <c r="H127" i="1"/>
  <c r="H126" i="1"/>
  <c r="H125" i="1"/>
  <c r="H124" i="1"/>
  <c r="H122" i="1"/>
  <c r="H121" i="1"/>
  <c r="H120" i="1"/>
  <c r="H90" i="1"/>
  <c r="H89" i="1"/>
  <c r="H86" i="1"/>
  <c r="H82" i="1"/>
  <c r="H81" i="1"/>
  <c r="H80" i="1"/>
  <c r="H79" i="1"/>
  <c r="H78" i="1"/>
  <c r="H77" i="1"/>
  <c r="H76" i="1"/>
  <c r="H271" i="1"/>
  <c r="M16" i="1"/>
  <c r="M17" i="1"/>
  <c r="M14" i="1"/>
  <c r="M13" i="1" s="1"/>
  <c r="M7" i="1"/>
  <c r="K13" i="1"/>
  <c r="K11" i="1"/>
  <c r="F18" i="1"/>
  <c r="F15" i="1"/>
  <c r="K15" i="1" s="1"/>
  <c r="F8" i="1"/>
  <c r="K8" i="1" s="1"/>
  <c r="F5" i="1"/>
  <c r="K5" i="1" s="1"/>
  <c r="M15" i="1" l="1"/>
  <c r="H60" i="1"/>
  <c r="G60" i="1"/>
  <c r="H57" i="1"/>
  <c r="G57" i="1"/>
  <c r="G219" i="1"/>
  <c r="M9" i="1" s="1"/>
  <c r="M8" i="1" s="1"/>
  <c r="H88" i="1"/>
  <c r="H87" i="1"/>
  <c r="H208" i="1"/>
  <c r="H123" i="1"/>
  <c r="H93" i="1"/>
  <c r="H92" i="1"/>
  <c r="H85" i="1"/>
  <c r="H84" i="1"/>
  <c r="H83" i="1"/>
  <c r="H75" i="1"/>
  <c r="M6" i="1" l="1"/>
  <c r="M5" i="1" s="1"/>
  <c r="M18" i="1"/>
</calcChain>
</file>

<file path=xl/sharedStrings.xml><?xml version="1.0" encoding="utf-8"?>
<sst xmlns="http://schemas.openxmlformats.org/spreadsheetml/2006/main" count="1243" uniqueCount="329">
  <si>
    <t>PLANO ANUAL DE CONTRATAÇÕES</t>
  </si>
  <si>
    <t>ARBEL 2024</t>
  </si>
  <si>
    <t>TIPO DE ITEM</t>
  </si>
  <si>
    <t>SUBITEM</t>
  </si>
  <si>
    <t>QUANTIDADE DE ITENS</t>
  </si>
  <si>
    <t>PROGRAMAÇÃO ORÇAMENTÁRIA</t>
  </si>
  <si>
    <t>PORCENTAGEM (100%)</t>
  </si>
  <si>
    <t>VALOR TOTAL ESTIMADO PARA O EXERCÍCIO</t>
  </si>
  <si>
    <t>MATERIAIS</t>
  </si>
  <si>
    <t>PERMANENTE</t>
  </si>
  <si>
    <t>CONSUMO</t>
  </si>
  <si>
    <t>SERVIÇOS</t>
  </si>
  <si>
    <t>CONTINUADO</t>
  </si>
  <si>
    <t>NÃO CONTINUADO</t>
  </si>
  <si>
    <t>OBRAS</t>
  </si>
  <si>
    <t>SERV. ENGENHARIA</t>
  </si>
  <si>
    <t>SOLUÇÕES EM TIC</t>
  </si>
  <si>
    <t>SERVIÇOS DE TIC</t>
  </si>
  <si>
    <t>MATERIAIS DE TIC</t>
  </si>
  <si>
    <t>TOTAL GERAL</t>
  </si>
  <si>
    <t>Detalhamento do plano</t>
  </si>
  <si>
    <t>Subitem: PERMANENTE</t>
  </si>
  <si>
    <t>Nº ITEM</t>
  </si>
  <si>
    <t>Código do Item CATMAT</t>
  </si>
  <si>
    <t>Descrição</t>
  </si>
  <si>
    <t>Justificativa</t>
  </si>
  <si>
    <t>Quantidade estimada</t>
  </si>
  <si>
    <t>Despesa informada é somente para vincular aos aspectos/necessidades orçamentárias</t>
  </si>
  <si>
    <t>Valor total estimado (R$)</t>
  </si>
  <si>
    <t>Valor orçamentário estimado p/ o Exercício (R$)</t>
  </si>
  <si>
    <t>Participação de recursos externos</t>
  </si>
  <si>
    <t>Ação orçamentária</t>
  </si>
  <si>
    <t>Grau de prioridade</t>
  </si>
  <si>
    <t>Renovação de contrato</t>
  </si>
  <si>
    <t>Previsão de data p/ conclusão da contratação</t>
  </si>
  <si>
    <t>Forma desejável para contratação</t>
  </si>
  <si>
    <t>alto</t>
  </si>
  <si>
    <t>não</t>
  </si>
  <si>
    <t>pregão eletrônico</t>
  </si>
  <si>
    <t>alta</t>
  </si>
  <si>
    <t>CAPACETE BRANCO. Capacete segurança, material: plástico, tipo aba: frontal, tipo copa: com estrias, cor: branca, aplicação: construção civil e petroquímica/cia eletricidade, características adicionais: dupla suspensão e jugular.</t>
  </si>
  <si>
    <t>BOTA SEGURANÇA. material: couro, material sola: borracha, cor: preta, tipo cano: curto, tipo uso: construção civil,  características  adicionais: elástico/ taloneira. Tamanho 38 /alma/ilhoses/palmilha/biqueira.</t>
  </si>
  <si>
    <t>BOTA SEGURANÇA. material: couro, material sola: borracha, cor: preta, tipo cano: curto, tipo uso: construção civil,  características  adicionais: elástico/ taloneira /alma/ilhoses/palmilha/biqueira. Tamanho 40</t>
  </si>
  <si>
    <t>BOTA SEGURANÇA. material: couro, material sola: borracha, cor: preta, tipo cano: curto, tipo uso: construção civil,  características  adicionais: elástico/ taloneira /alma/ilhoses/palmilha/biqueira. tamanho 42</t>
  </si>
  <si>
    <t>BOTA SEGURANÇA. material: couro, material sola: borracha, cor: preta, tipo cano: curto, tipo uso: construção civil,  características  adicionais: elástico/ taloneira. Tamanho 44 /alma/ilhoses/palmilha/biqueira. Tamanho 44</t>
  </si>
  <si>
    <t>BOTA SEGURANÇA. material: couro, material sola: borracha, cor: preta, tipo cano: curto, tipo uso: construção civil,  características  adicionais: elástico/ taloneira /alma/ilhoses/palmilha/biqueira. Tamanho 46</t>
  </si>
  <si>
    <t>ÓCULOS PROTEÇÃO. Material armação: plástico, tipo proteção: lateral/frontal, material proteção: policarbonato, tipo lente: anti-embaçante, cor lente: incolor, características adicionais: haste dobrável e regulável, cor armação: preta.</t>
  </si>
  <si>
    <t>PROTETOR AURICULAR. Material: poliuretano, material almofada: espuma, tamanho: único, características adicionais: descartável/com cordão.</t>
  </si>
  <si>
    <t xml:space="preserve">Cadeira empilhável, material estrutura: polipropileno, cor: azul, formato: poltrona, material assento/encosto: polipropileno, características adicionais: empilhável, com braço, modelo infantil, altura:57 cm, largura:40 cm, profundidade:40 cm </t>
  </si>
  <si>
    <t>pregão eletronico</t>
  </si>
  <si>
    <t xml:space="preserve">Cadeira, material: plástico, cor: branca, características adicionais: empilhável, tipo: sem braço </t>
  </si>
  <si>
    <t>Mesa plástica, material: plástico, formato: quadrado, cor: branca, comprimento:71 cm, largura:70 cm, aplicação: trabalhos de campo</t>
  </si>
  <si>
    <t>Banqueta, material estrutura: plástico pvc, tipo assento: fixo, material base assento: plástico PVC, característica assento: quadrado, revestimento assento: sem revestimento, cor assento: branca, cor estrutura: branca, altura:45 cm, comprimento:25 cm, largura:25 cm</t>
  </si>
  <si>
    <t>Brinquedo em geral, material: vinil, tipo: jogo boliche, características adicionais: atóxico e lavável, componentes:6 pinos e 1 bola</t>
  </si>
  <si>
    <t xml:space="preserve">Tatame, material: E.V.A comprimento placa:50 cm, largura placa:50 cm, espessura placa:2 cm, quantidade placas:10, características adicionais: Bordas dentada para encaixe, cor: Variada </t>
  </si>
  <si>
    <t xml:space="preserve">Material: laminado melamínico, acabamento superficial moldura: alumínio, cor moldura: natural, finalidade: quadro aviso / apoio a aulas, largura:70 cm, comprimento:100 cm, características adicionais: magnético, tipo fixação: com cavalete inteiriço, material moldura: alumínio </t>
  </si>
  <si>
    <r>
      <t>Cubo Dado Grande Com Pontos Em Espuma. Brinquedo Educativo</t>
    </r>
    <r>
      <rPr>
        <b/>
        <sz val="10"/>
        <color rgb="FF000000"/>
        <rFont val="Arial"/>
        <family val="2"/>
      </rPr>
      <t>.</t>
    </r>
    <r>
      <rPr>
        <sz val="10"/>
        <color rgb="FF000000"/>
        <rFont val="Arial"/>
        <family val="2"/>
      </rPr>
      <t xml:space="preserve">Ótimo para o desenvolvimento do tato e raciocínio da criança. Revestimento em tecido bagum colorido e impermeável com pontos. Espuma interna. Tamanho do cubo:16x16x16cm </t>
    </r>
  </si>
  <si>
    <t xml:space="preserve">Quadro magnético, material: fórmica, cor: branca, material moldura: alumínio, largura:90 cm, comprimento:120 cm </t>
  </si>
  <si>
    <t>Barraca / barraca acampamento, desmontável, material: lona pvc, tratamento superficial: impermeabilizado, material armação:metalon galvanizado, aplicação: abrigo/cobertura de eventos, características adicionais: conforme modelo, tipo: tenda, comprimento:2 m, largura:2 m</t>
  </si>
  <si>
    <t>Barraca / barraca acampamento, material: lona náilon 600 pvc, tratamento superficial: impermeabilizado, material armação: metalon galvanizado, diâmetro armação:2 1/2 e 3 pol, material espeque: metalon galvanizado, aplicação: abrigo em campo, características adicionais: com reforço duplo/ilhões de alumínio, tipo: pirâmide, comprimento:4 m, largura:4 m</t>
  </si>
  <si>
    <t>Barraca / barraca acampamento, material: lona PVC tratamento superficial: impermeabilizado, material armação: metalon galvanizado, aplicação: abrigo/cobertura de eventos, características adicionais: conforme modelo, tipo: , comprimento:6 m, largura:6 m</t>
  </si>
  <si>
    <t>APARELHO AR CONDICIONADO, CAPACIDADE REFRIGERAÇÃO:18.000 BTU/H, TENSÃO:220 V, TIPO:BI SPLIT, MODELO:SPLIT INVERTER, CARACTERÍSTICAS ADICIONAIS 1:COM CONTROLE REMOTO</t>
  </si>
  <si>
    <t xml:space="preserve"> APARELHO AR CONDICIONADO, CAPACIDADE REFRIGERAÇÃO:30.000 BTU, TENSÃO:220 V, TIPO:SPLIT, MODELO:SPLIT INVERTER, CARACTERÍSTICAS ADICIONAIS 1:CONTROLE REMOTO S/FIO, QUENTE/FRIO, SELO PROCEL, GARANTIA:1 ANO</t>
  </si>
  <si>
    <t>18.00,00</t>
  </si>
  <si>
    <t>pregão eletrôico</t>
  </si>
  <si>
    <t>MEDIA</t>
  </si>
  <si>
    <t>Fonte Alimentação Ininterrupta
Tensão Entrada: 110/220 V
Tensão Saída: 110/220 V
Características Adicionais: Com Seleção Automática
Frequência: 60 HZ
Capacidade Nominal: 1.500 VA</t>
  </si>
  <si>
    <t>Estabilizador Tensão
Características Adicionais: Bivolt Automático/Função True Rms/Proteção Inter-
Tipo: Microprocessado
Quantidade Tomadas Saída: 4
Aplicação: Microcomputador
Normas Técnicas: Nbr 14373
Capacidade Nominal: 500 VA</t>
  </si>
  <si>
    <t>Memória Ram
Aplicação: Microcomputadores
Capacidade Memória: 8 GB
Padrão: Ddr4, Frequência 2400 Mhz 240-Pin</t>
  </si>
  <si>
    <t>Memória Ram
Aplicação: Microcomputadores
Capacidade Memória: 8 GB
Padrão: Ddr3, Frequência 1333 Mhz 240-Pin</t>
  </si>
  <si>
    <t>Câmera Videoconferência
Resolução: 1280 X 1024
Tipo Lente: Foco Automático X
Velocidade Transmissão Vídeo: 30 FPS
Características Adicionais: Webcam Usb Com Microfone Embutido</t>
  </si>
  <si>
    <t>Fonte Alimentação
Potência: 600 W
Tensão Alimentação: Bivolt V
Aplicação: Computador
Características Adicionais 1: Proteção: Ovp/ Uvp/ Opp/ Scp / Sip, Com Pfc Ativo</t>
  </si>
  <si>
    <t>Pente De Memória
Capacidade Memória: 8 GB
Tipo: Ddr4
Velocidade Barramento: 2.133 MHZ
Aplicação: Notebook</t>
  </si>
  <si>
    <t>Multímetro
Tensão Ac: 1.000 V
Corrente Dc: 10 A
Características Adicionais: Transistor Hfe/Teste Contin/Teste Bateria/Decibes
Tensão Dc: 1.000 V
Tipo: Analógico
Sensibilidade: 20 Mohms/V E Ac: 9kohms/V</t>
  </si>
  <si>
    <t>Rotulador
Largura Fita: 3,5 A 12 MM
Caracteres: 15 UN
Funcionamento: Eletrônico
Fonte Alimentação: Pilha/Adaptador
Características Adicionais: Lcd, Impressão Térmica 2 Linhas, Teclado Qwerty
Resolução: 180 DPI</t>
  </si>
  <si>
    <t>Conjunto Ferramentas
Componentes: Furadeira, Parafusadeira, 2 Baterias, Carregador E
Aplicação: Diversas Da Contrução Civil, Marcenaria E Metal Me
Características Adicionais: Velocidade Variável, Rotação Reversível E</t>
  </si>
  <si>
    <t>Televisor
Tamanho Tela: 43 POL
Voltagem: Bivolt V
Características Adicionais: Entradas Hdmi, Usb, Bluetooth, Wifi
Tipo Tela: Led
Acessórios: Controle Remoto</t>
  </si>
  <si>
    <t>Microfone
Tipo: De Mão Sem Fio
Alimentação: Bateria Aa
Resposta Freqüência: 30 Hz A 20 KHZ
Características Adicionais: Display Lcd
Impedância: 50 OHMS
Alcance: 200 M
Padrão: Cardióide
Sensibilidade: ? 98 DB
Distorção Harmônica Total: &lt;0,1%
Referência Fabricante: Ulxd2/Sm58</t>
  </si>
  <si>
    <t>Microfone
Tipo: De Mão Com Fio
Características Adicionais: Para Eventos E Cerimonias
Aplicação: Eletronicas
Referência Fabricante: Leson Sm-58 P4</t>
  </si>
  <si>
    <t>Caixa Acústica
Potência: 600 Watts Rms W
Tamanho Alto-Falante: 2 X 15 POL
Tipo Tweeter: Driver Titânio 44 Mm
Características Adicionais: Bluetooth
Voltagem: Bivolt V
Aplicação: Auditório</t>
  </si>
  <si>
    <t>Mesa Áudio / Vídeo
Quantidade Canais: 18 UN
Tipo Entrada: Conectores Xlr E P10
Equalização: 3 Bandas Com 1 Semi Parametrico
Controle Ganho: +10 A +60 DB
Tensão Alimentação: 100/240 V
Características Adicionais: 3 Saídas Auxiliares Por Canal, Processador 24 Bits</t>
  </si>
  <si>
    <t>Extensão Elétrica
Tipo: Pp Carretel
Comprimento: 20 M
Componentes: 3 Tomadas, 2p+T.
Seção Nominal: 2,50 MM2
Número Pólos: 2
Formação Do Cabo: Dupla Isolação, 20a, Bivolt V F . MM2
Cor: Preto
Potência Máxima: 110v-1.650w / 220v-3.300w W</t>
  </si>
  <si>
    <t>Subitem: Consumo</t>
  </si>
  <si>
    <t>Catmat</t>
  </si>
  <si>
    <t>Fone Ouvido
Tipo: Headset, Digital, Usb 2.0
Comprimento Fio: 1,90 M
Tipo Fone: Estéreo Acolchoado Com Anulador De Ruídos
Características Adicionais: Plug And Play, Pivotagem Do Microfone 90°
Tipo Microfone: Omnidirecional</t>
  </si>
  <si>
    <t>Bateria Recarregável
Tipo: Estacionária
Aplicação 1: Nobreak
Tensão Nominal: 12 V
Capacidade Nominal: 9 AH</t>
  </si>
  <si>
    <t>Bateria Recarregável
Aplicação: Equipamentos Eletrônicos
Sistema Eletroquímico: Ni-Mh
Tensão Nominal: 9 V
Capacidade Nominal 1: 450 MAH</t>
  </si>
  <si>
    <t>Carregador Bateria
Tipo: Duplo
Velocidade Carga: Rápida
Tensão Alimentação: Bivolt V
Capacidade: 4 Pilhas Aa Nimh 2100 Mah E 4 Pilhas Aaa 1000 Mah
Características Adicionais: Digital
Aplicação: Bateria 9v/Pilha 1,5v
Tipo Bateria: Recarregáveis Aa, Aaa E 9 Volts
Corrente Saída: 500 (Aa) / 250 (Aaa) A
Tensão Bateria: 9 V
Tempo Recarga: 10 H</t>
  </si>
  <si>
    <t>Bateria - Computador
Tensão Alimentação: 3 V
Modelo: Cr-2032
Capacidade Nominal: 220 MAH
Sistema Eletroquímico: Lithium</t>
  </si>
  <si>
    <t>Pilha
Tamanho: Palito
Modelo: Aaa
Características Adicionais: Não Recarregável
Sistema Eletroquímico: Alcalina
Tensão Nominal: 1,5 V</t>
  </si>
  <si>
    <t>Lâmpada Led
Modelo: Led
Tensão Nominal: Bivolt
Potência Nominal: 10 W
Tipo Base: E-27
Cor: Branca
Tipo Bulbo: A60 Global
Temperatura De Cor: 6000 A 6500 K
Frequência Nominal: 60 HZ</t>
  </si>
  <si>
    <t>Lâmpada Led
Tensão Nominal: Bivolt
Potência Nominal: 9 W
Tipo Base: G13
Cor: Branca Fria
Fluxo Luminoso: 900 LM
Tipo Bulbo: Policarbonato Leitoso
Temperatura De Cor: 6500 K
Formato: Tubular T8
Comprimento: 600 MM
Vida Média: 25.000 H
Frequência Nominal: 50/60 HZ
Índice De Reprodução De Cor - Irc: &gt;0,80
Fator Potência: &gt; 0,92
Equivalência: Fluorescente De 20w</t>
  </si>
  <si>
    <t>Lâmpada Led
Tensão Nominal: Bivolt V
Potência Nominal: 18 W
Tipo Base: G13
Características Adicionais: Fase E Neutro No Mesmo Lado
Fluxo Luminoso: 2100 LM
Temperatura De Cor: 6000 K
Abertura Facho: 160°
Formato: Tubular
Comprimento: 1200 MM
Vida Média: 25.000 H
Frequência Nominal: 50/60 HZ
Índice De Reprodução De Cor - Irc: 80%
Fator Potência: &gt; 0,92</t>
  </si>
  <si>
    <t>Pilha
Tamanho: Pequena
Modelo: Aa
Características Adicionais: Não Recarregável
Sistema Eletroquímico: Alcalina
Tensão Nominal: 1,5 V</t>
  </si>
  <si>
    <t>Limpador Contato Elétrico/Eletrônico
Aplicação: Limpeza Placa Circuito Telefônico
Apresentação: Spray
Composição: Óleos Minerais/Aditivo Antidesgastante/Essência</t>
  </si>
  <si>
    <t xml:space="preserve">ÁGUA MINERAL, SEM GÁS (SÓ LIQUIDO) ENVASADA EM GARRAFÃO DE 20 LITROS (EMBORRACHADO) </t>
  </si>
  <si>
    <t>ALTO</t>
  </si>
  <si>
    <t>PREGÃO ELETRÔNICO</t>
  </si>
  <si>
    <t xml:space="preserve">GARRAFÃO DE ÁGUA MINERAL, SEM GÁS 20 LITROS COMPLETO (VASILHAME EMBORRACHADO + LÍQUIDO). </t>
  </si>
  <si>
    <t>ÁGUA MINERAL, SEM GÁS EM COPO DE 200ml – CAIXA COM 48 COPOS.</t>
  </si>
  <si>
    <t xml:space="preserve">AÇÚCAR REFINADO, EM EMBALAGEM PLÁSTICA DE 1KG </t>
  </si>
  <si>
    <t xml:space="preserve"> CAFÉ, APRESENTAÇÃO:TORRADO MOÍDO, TIPO:ÚNICO, TORREFAÇÃO:PONTO DE TORRA MÉDIA</t>
  </si>
  <si>
    <t>CARIMBO, MATERIAL CORPO: PLÁSTICO, MATERIAL BASE: BORRACHA, COMPRIMENTO: 38 MM, LARGURA: 14 MM, TIPO: AUTO-ENTINTADO E AUTOMÁTICO, FORMATO: RETANGULAR, COR: PRETA, SISTEMA GRAVAÇÃO: FOTOPOLÍMERO. MODELO DE REFERÊNCIA: COLOP PRINTER C 20 PRETO.</t>
  </si>
  <si>
    <t xml:space="preserve"> COPO DESCARTÁVEL, PARA ÁGUA, MATERIAL:RESINA TERMOPLÁSTICA, CAPACIDADE:200 ML, APLICAÇÃO:LÍQUIDOS FRIOS E QUENTES, CARACTERÍSTICAS ADICIONAIS:NBR 14865/2002-ABNT, PESO MÍNIMO:2,20 G, COR:BRANCO</t>
  </si>
  <si>
    <t xml:space="preserve"> COPO DESCARTÁVEL, PARA CAFÉ,  MATERIAL:RESINA TERMOPLÁSTICA, CAPACIDADE:50 ML, CARACTERÍSTICAS ADICIONAIS:ABNT/NBR 14.865, COR:BRANCO</t>
  </si>
  <si>
    <t xml:space="preserve"> TALHER DESCARTÁVEL, MATERIAL:PLÁSTICO, TIPO:COLHER, APLICAÇÃO:COPA E COZINHA, COR:CRISTAL</t>
  </si>
  <si>
    <t>320167</t>
  </si>
  <si>
    <t xml:space="preserve"> TALHER DESCARTÁVEL, MATERIAL:PLÁSTICO, TIPO:GARFO, APLICAÇÃO:SOBREMESA, COR:INCOLOR</t>
  </si>
  <si>
    <t xml:space="preserve"> TALHER DESCARTÁVEL, MATERIAL:PLÁSTICO, TIPO:FACA, APLICAÇÃO:COPA E COZINHA, COR:CRISTAL</t>
  </si>
  <si>
    <t>PRATO FUNDO (CUMBUCA OVAL) DESCARTÁVEL EM MATERIAL PLÁSTICO, CORES
DIVERSAS, MEDINDO APROX. 15CM LARG. X 5,5CM
ALTURA, PACOTE COM 10 UNIDADES.</t>
  </si>
  <si>
    <t xml:space="preserve"> PRATO, MATERIAL:PLÁSTICO, APLICAÇÃO:REFEIÇÃO, CARACTERÍSTICAS ADICIONAIS:DESCARTÁVEL, DIÂMETRO:15 CM, COR:BRANCA</t>
  </si>
  <si>
    <t xml:space="preserve"> PRATO, MATERIAL:PLÁSTICO, DIÂMETRO:18 CM</t>
  </si>
  <si>
    <t xml:space="preserve"> PRATO, MATERIAL:PLÁSTICO, APLICAÇÃO:REFEIÇÃO, CARACTERÍSTICAS ADICIONAIS:DESCARTÁVEL, DIÂMETRO:21 CM, COR:BRANCA</t>
  </si>
  <si>
    <t>PRANCHETA PORTÁTIL,
MATERIAL:ACRÍLICO,
COMPRIMENTO:233 MM,
LARGURA:320 MM, ESPESSURA:3
MM, COR:FUMÊ, CARACTERÍSTICAS ADICIONAIS:COM PRENDEDOR
NIQUELADO.</t>
  </si>
  <si>
    <t xml:space="preserve"> CANETA ESFEROGRÁFICA, MATERIAL:PLÁSTICO, QUANTIDADE CARGAS:1 UN, MATERIAL PONTA:AÇO INOXIDÁVEL COM ESFERA DE TUNGSTÊNIO, TIPO ESCRITA:FINA, COR TINTA:AZUL, CARACTERÍSTICAS ADICIONAIS:CORPO SEXTAVADO, TRANSPARENTE E CARGA SUBSTITUÍVEL</t>
  </si>
  <si>
    <t>MÉDIO</t>
  </si>
  <si>
    <t>MEDALHA - Medalha para premiação - medalha, material: ouro, tamanho:1 x 3,50 cm, características adicionais: personalizada conforme modelo</t>
  </si>
  <si>
    <t>Bloco de papel flip chart - cor: branca, formato:96 x 64 cm, características adicionais: bloco com 50 folhas, gramatura:90 g/m2</t>
  </si>
  <si>
    <t xml:space="preserve">Papel Vergê - Material: Celulose Vegetal, Cor: Creme, Gramatura: 120 G/M2, Comprimento: 297 MM, Largura: 210 MM
</t>
  </si>
  <si>
    <t xml:space="preserve">Papel Vergê -                                                                                      Material: Celulose Vegetal
Cor: Madrepérola, Gramatura: 180 G/M2, Comprimento: 297 MM, Largura: 210 MM, Formato: A4
</t>
  </si>
  <si>
    <t xml:space="preserve">
Lápis De Cor, Material: Madeira. Cor: Diversas, Características Adicionais: Tamanho Grande 36 Cores
</t>
  </si>
  <si>
    <t xml:space="preserve">LÁPIS COR -
Lápis De Cor
Material: Madeira, Cor: Diversas
Características Adicionais: 24 Cores
</t>
  </si>
  <si>
    <t xml:space="preserve">BARBANTE  - Material: Rami
Cor: Natural, Diâmetro: Nº 2 MM, Características Adicionais: Fibra Natural
</t>
  </si>
  <si>
    <t xml:space="preserve"> BORRACHA APAGADORA ESCRITA, MATERIAL:BORRACHA, COMPRIMENTO:50 MM, LARGURA:20 MM, COR:AZUL E VERMELHA, APLICAÇÃO:LÁPIS E CANETA</t>
  </si>
  <si>
    <t xml:space="preserve"> ESTILETE, TIPO:LARGO, MATERIAL CORPO:EMBORRACHADO, CARACTERÍSTICAS ADICIONAIS:COM TRAVA DE SEGURANÇA</t>
  </si>
  <si>
    <t xml:space="preserve"> GRAFITE, DIÂMETRO:0,5 MM, APLICAÇÃO:LAPISEIRA, CARACTERÍSTICAS ADICIONAIS:TIPO: 2B</t>
  </si>
  <si>
    <t xml:space="preserve"> GRAFITE, DIÂMETRO:0,7 MM, APLICAÇÃO:LAPISEIRA, CARACTERÍSTICAS ADICIONAIS:TIPO: 2B</t>
  </si>
  <si>
    <t xml:space="preserve"> COLA, COMPOSIÇÃO:RESINA SINTÉTICA, GLICERINA, ÁGUA E CONSERVANTES, COR:BRANCA, APLICAÇÃO:PAPEL, CARACTERÍSTICAS ADICIONAIS:ATÓXICA, TIPO:BASTÃO</t>
  </si>
  <si>
    <t>364247</t>
  </si>
  <si>
    <t xml:space="preserve"> COLA, COMPOSIÇÃO:POLIVINIL ACETATO - PVA, COR:VARIADA, APLICAÇÃO:PAPEL, CARACTERÍSTICAS ADICIONAIS:ATÓXICA, COM GLITER E BICO APLICADOR, TIPO:LÍQUIDO</t>
  </si>
  <si>
    <t xml:space="preserve"> COLA, COMPOSIÇÃO:POLIVINIL ACETATO - PVA, COR:INCOLOR, APLICAÇÃO:ISOPOR, CARACTERÍSTICAS ADICIONAIS:LAVÁVEL, NÃO TÓXICA, TIPO:LÍQUIDO</t>
  </si>
  <si>
    <t xml:space="preserve"> FITA ADESIVA, MATERIAL:POLIPROPILENO TRANSPARENTE, TIPO:MONOFACE, LARGURA:19 MM, COMPRIMENTO:50 M, COR:INCOLOR, APLICAÇÃO:MULTIUSO</t>
  </si>
  <si>
    <t xml:space="preserve"> GRAMPO GRAMPEADOR, MATERIAL:METAL, TRATAMENTO SUPERFICIAL:GALVANIZADO, TAMANHO:23/6</t>
  </si>
  <si>
    <t xml:space="preserve"> GRAFITE, DIÂMETRO:0,9 MM, APLICAÇÃO:LAPISEIRA, CARACTERÍSTICAS ADICIONAIS:TIPO: 2B</t>
  </si>
  <si>
    <t xml:space="preserve"> PAPEL DESENHO, MATERIAL:CELULOSE VEGETAL, COR:BRANCA, GRAMATURA:140 G/M2, TAMANHO:A4</t>
  </si>
  <si>
    <t xml:space="preserve">PINCEL (CHATO) N° 12 CORPO EM MADEIRA PARA PINTURA EM PAPEL, TECIDO, MADEIRA E ETC. </t>
  </si>
  <si>
    <t xml:space="preserve"> PINCEL DESENHO, MATERIAL CABO:MADEIRA, TIPO PONTA:CHATO, MATERIAL CERDA:PÊLO SINTÉTICO, TAMANHO:12</t>
  </si>
  <si>
    <t xml:space="preserve">BARBANTE DE ALGODÃO ESPECIAL, 8 FIOS, 
ACABAMENTO  SUPERFICIAL  CRU, 
APROXIMADAMENTE COM 300 METROS
</t>
  </si>
  <si>
    <t xml:space="preserve"> COLA, COMPOSIÇÃO:ACETATO DE POLIVINILA, ÁGUA E ÁLCOOL POLIVINÍLICO, COR:BRANCA, APLICAÇÃO:PAPEL E MADEIRA, TIPO:PASTOSA</t>
  </si>
  <si>
    <t xml:space="preserve">CANETA ESFEROGRÁFICA, MATERIAL PLÁSTICO, MATERIAL PONTA ESFERA DE TUNGSTÊNIO, TIPO ESCRITA GROSSA, COR TINTA PRETA, CARACTERÍSTICAS 
ADICIONAIS  SEXTAVADA.  CAIXA  C/  50 UNIDADES. 
</t>
  </si>
  <si>
    <t>CANETA ESFEROGRÁFICA, MATERIAL PLÁSTICO, MATERIAL PONTA ESFERA DE TUNGSTÊNIO, TIPO ESCRITA GROSSA, COR TINTA AZUL, CARACTERÍSTICAS ADICIONAIS SEXTAVADA. CAIXA C/ 50 UNIDADES</t>
  </si>
  <si>
    <t xml:space="preserve"> CLIPE, APLICAÇÃO:MATERIAL DE EXPEDIENTE, TAMANHO:2/0, MATERIAL:ARAME DE AÇO, FORMATO:TRANÇADO</t>
  </si>
  <si>
    <t xml:space="preserve">GRAMPEADOR com capacidade PARA até 25 FOLHAS de papel sulfite 75g/m², em estrutura metálica com topo e base plástica, compatível com os grampos: 26/6 (até 20 folhas) e 24/6 (até 25 folhas). </t>
  </si>
  <si>
    <t>LÁPIS COMUM PRETO, EM MADEIRA, 2MM, HB Nº 02, ENVERNIZADO, APONTADO E SEM BORRACHA, GRAFITE PRETO Nº 02</t>
  </si>
  <si>
    <t xml:space="preserve"> LÁPIS DE COR, MATERIAL:MADEIRA, COR:DIVERSAS, CARACTERÍSTICAS ADICIONAIS:TAMANHO GRANDE</t>
  </si>
  <si>
    <t xml:space="preserve"> LAPISEIRA, MATERIAL:PLÁSTICO, DIÂMETRO CARGA:0,7 MM, CARACTERÍSTICAS ADICIONAIS:BORRACHA, SISTEMA AMORTECEDOR ANTIQUEBRA GRAFITE,</t>
  </si>
  <si>
    <t xml:space="preserve"> PERFURADOR PAPEL, MATERIAL:METAL, TRATAMENTO SUPERFICIAL:PINTADO, CAPACIDADE PERFURAÇÃO:20 FL, FUNCIONAMENTO:ELÉTRICO, CARACTERÍSTICAS ADICIONAIS:FURO REDONDO</t>
  </si>
  <si>
    <t>ÁGUA SANITÁRIA, acondicionada em embalagem plástica com 5 (cinco) litros solução aquosa a base de hipoclorito de sódio ou cálcio, com teor de cloro ativo entre 2,0% p/p a 2,5% p/p.Com registro ou notificação do MINISTÉRIO DA SAUDE, validade, indicação de uso e data de fabricação estampada no rótulo do produto.</t>
  </si>
  <si>
    <t>ÁGUA SANITÁRIA, acondicionada em embalagem plástica com 1 (um) litro solução aquosa a base de hipoclorito de sódio ou cálcio, com teor de cloro ativo entre 2,0% p/p a 2,5% p/p.Com registro ou notificação do MINISTÉRIO DA SAÚDE, validade, indicação de uso e data de fabricação estampada no rótulo do produto</t>
  </si>
  <si>
    <t xml:space="preserve">ÁCIDO MURIÁTICO, solução acida para limpeza à base de ácido muriático, acondicionada em embalagem plástica com 1 (um) litro. Aplicação: para limpeza pesada de pisos cerâmicos, fachadas, remoção de resíduos, de argamassas, mofos, etc. Com registro ou notificação do MINISTÉRIO DA SAÚDE, validade, indicação de uso e data da fabricação estampada no rótulo do produto
</t>
  </si>
  <si>
    <t>DESINFETANTE LÍQUIDO com 500ml, embalagem plástica, acondicionada, ph (100%) 12,5 – 13,5, densidade 1,035g/ml, sólido totais 12,5; aspecto liquido diluição pronto para uso; solubilidade em médio aquosa. Com registro ou notificação do MINISTÉRIO DA SAÚDE, validade, indicação de uso e data de fabricação estampada no rótulo do produto.</t>
  </si>
  <si>
    <t>DETERGENTE LÍQUIDO BACTERICIDA, neutro, diversos aromas, embalagem em plástico resistente com 500 ml. Com registro ou notificação de uso e data de fabricação estampada no rótulo do produto.</t>
  </si>
  <si>
    <t xml:space="preserve">DESODORIZADOR DE AR, em spray, com no mínimo de 360 ml, a base de triotileno glicol, essências variadas. Com registro ou notificação do MINISTÉRIO DA SAÚDE, validade, indicação de uso e data de fabricação estampada no rótulo do produto </t>
  </si>
  <si>
    <t>SABÃO EM BARRA, comum, embalagem de 1kg. Com registro ou notificação do MINISTÉRIO DA SAÚDE, validade, indicação de uso e data da fabricação estampada no rótulo do produto</t>
  </si>
  <si>
    <t>SABÃO EM PÓ, embalagem de 1kg caixa de papelão ou. Sache.Com registro ou notificação do MINISTÉRIO DA SAÚDE, validade, indicação de uso e data da fabricação estampada no rótulo do produto.</t>
  </si>
  <si>
    <t>SODA CAUSTICA, granulada, embalagem de 300g. Com registro ou notificação do MINISTÉRIO DA SAÚDE, validade, indicação de uso e data da fabricação estampada no rotulo do produto.</t>
  </si>
  <si>
    <t>BALDE OVAL COM ESPREMEDOR DE MOP + MOP ÚMIDO MICROFIBRA, plástico resistente, capacidade para 12 litros e esfregão com cabo de aproximadamente 1,50 m, cores diversas.</t>
  </si>
  <si>
    <t>LIXEIRA COM PEDAL, plástica em polipropileno, retangular, com pedal, diversas cores, capacidade 50 litros.</t>
  </si>
  <si>
    <t>LUVA DE BORRACHA, para limpeza (par), resistente, antiaderente na face externa, forrada, cores diversas. TAMANHO: M. MARCA: MBLOFE</t>
  </si>
  <si>
    <t>ESPONJA, multiuso dupla face, pacote com 3 unidade</t>
  </si>
  <si>
    <t>FLANELA PARA LIMPEZA, 100% algodão, cor amarela ou similar, média 35x50</t>
  </si>
  <si>
    <t>PANO DE LIMPEZA COPA COZINHA(GUARDANAPO) 100% algodão, alta absorção, resistente, medindo aproximadamente 70x42</t>
  </si>
  <si>
    <t>PANO MULTIUSO, com agente antibacterias, tamanho 33x55 cm. Pacote com 5 unidades, cores diversas</t>
  </si>
  <si>
    <t>PANO DE CHÃO, 100% algodão, alvejado, alta absorção medindo no mínimo 40x70cm</t>
  </si>
  <si>
    <t>PAPEL HIGIENICO EM ROLO, de 300 metros com 8 cm folha simples branco, 100% celulose, embalagem contendo 8 rolos</t>
  </si>
  <si>
    <t>PAPEL TOALHA, absorvente, cor branca, duas dobras, embalagem com 1000 folhas de papel inter folhado, medindo 20x21,5 cm</t>
  </si>
  <si>
    <t xml:space="preserve">RECARGA DE GÁS LIQUEFEITO DE PETRÓLEO (GLP) BOTIJÃO 13 KG. </t>
  </si>
  <si>
    <t>Serviço</t>
  </si>
  <si>
    <t>Subitem: Continuado</t>
  </si>
  <si>
    <t>Catser</t>
  </si>
  <si>
    <t>Instalação / Manutenção / Monitorização - Sistema Alarme / Segurança</t>
  </si>
  <si>
    <t>sim</t>
  </si>
  <si>
    <t>Outsourcing de Impressão - Locação Páginas Impressas A4 Monocromática com Papel Paginas mês 15000</t>
  </si>
  <si>
    <t>Outsourcing de Impressão - Locação Páginas Impressas A4 Policromática com Papel</t>
  </si>
  <si>
    <t>Acesso à Internet Via Cabo 500 Mega</t>
  </si>
  <si>
    <t>sm</t>
  </si>
  <si>
    <t>Ar Condicionado - Manutenção de Sistemas / Limpeza</t>
  </si>
  <si>
    <t xml:space="preserve">Lixeira, material: polipropileno, capacidade:15 L, tipo: quadrada, cor: amarela, características adicionais: com tampa e pedal, aplicação: coleta seletiva de lixo, impressão: com símbolo </t>
  </si>
  <si>
    <t xml:space="preserve">Lixeira, material: polipropileno, capacidade:15 L, tipo: quadrada, cor: cinza, características adicionais: com tampa e pedal, aplicação: coleta seletiva de lixo, impressão: com símbolo  </t>
  </si>
  <si>
    <t>Lixeira, material: polipropileno, capacidade:15 L, tipo: quadrada, cor: marrom, características adicionais: com tampa e pedal, aplicação: coleta seletiva de lixo, impressão: com símbolo -</t>
  </si>
  <si>
    <t xml:space="preserve">Lixeira, material: polipropileno, capacidade:15 L, tipo: quadrada, cor: verde, características adicionais: com tampa e pedal, aplicação: coleta seletiva de lixo, impressão: com símbolo - </t>
  </si>
  <si>
    <t>Lixeira, material: polipropileno, capacidade:15 L, tipo: quadrada, cor: vermelho, características adicionais: com tampa e pedal, aplicação: coleta seletiva de lixo, impressão: com símbolo -</t>
  </si>
  <si>
    <t xml:space="preserve">Lixeira, material: polipropileno, capacidade:15 L, tipo: quadrada, cor: azul, características adicionais: com tampa e pedal, aplicação: coleta seletiva de lixo, impressão: com símbolo - </t>
  </si>
  <si>
    <t xml:space="preserve">Lixeira, material: polipropileno, capacidade:23 L, tipo: com tampa vaivém, cor: azul, características adicionais: cilíndrica, impressão: com símbolo - </t>
  </si>
  <si>
    <t xml:space="preserve">Lixeira, material: polipropileno, capacidade:23 L, tipo: com tampa vaivém, cor: verde, características adicionais: cilíndrica, impressão: com símbolo - </t>
  </si>
  <si>
    <t xml:space="preserve"> Lixeira, material: polipropileno, capacidade:23 L, tipo: com tampa vaivém, cor: marrom, características adicionais: cilíndrica, impressão: com símbolo - </t>
  </si>
  <si>
    <t xml:space="preserve">Lixeira, material: polipropileno, capacidade:23 L, tipo: com tampa vaivém, cor: amarela, características adicionais: cilíndrica, impressão: com símbolo - </t>
  </si>
  <si>
    <t xml:space="preserve">Lixeira, material: polipropileno, capacidade:23 L, tipo: com tampa vaivém, cor: vermelha, características adicionais: cilíndrica, impressão: com símbolo -  </t>
  </si>
  <si>
    <t xml:space="preserve">Lixeira, material: polipropileno, capacidade:23 L, tipo: com tampa vaivém, cor: cinza, características adicionais: cilíndrica, impressão: com símbolo - </t>
  </si>
  <si>
    <t xml:space="preserve">Lixeira, material: polipropileno, capacidade:60 L, tipo: com tampa vaivém, cor: azul, características adicionais: conforme modelo, revestimento: tratamento em uv - </t>
  </si>
  <si>
    <t xml:space="preserve">Lixeira, material: polietileno de média densidade, capacidade:60 L, tipo: com tampa vaivém, cor: verde, características adicionais: conforme modelo, revestimento: tratamento em uv - </t>
  </si>
  <si>
    <t xml:space="preserve">Lixeira, material: polipropileno, capacidade:60 L, tipo: com tampa vaivém, cor: amarela, características adicionais: conforme modelo, revestimento: tratamento em uv - </t>
  </si>
  <si>
    <t>Lixeira, material: polipropileno, capacidade:60 L, tipo: com tampa vaivém, cor: vermelha, características adicionais: conforme modelo, revestimento: tratamento em uv -</t>
  </si>
  <si>
    <t xml:space="preserve">lixeira, material: polipropileno, capacidade:60 L, tipo: com tampa vaivém, cor: marrom, características adicionais: conforme modelo, revestimento: tratamento em uv - </t>
  </si>
  <si>
    <t xml:space="preserve">Lixeira, material: polietileno de média densidade, capacidade:60 L, tipo: tampa basculante, cor: cinza, características adicionais: quadrada, rotomoldada, revestimento: tratamento em uv, impressão: com símbolo - </t>
  </si>
  <si>
    <t>Prestaçao de Serviços de Agenciamento de Viagens</t>
  </si>
  <si>
    <t>Alto</t>
  </si>
  <si>
    <t>Pregão Eletrônico</t>
  </si>
  <si>
    <t>Prestação de Serviço de Limpeza e Conservação - Áreas Inter NAS - 44 Horas Semanais Diurnas - Produtividade 600 m2</t>
  </si>
  <si>
    <t>Locação de Veículos - Leves / Pesados</t>
  </si>
  <si>
    <t>Fornecimento de Refeições / Lanches / Salgados / Doces</t>
  </si>
  <si>
    <t>Locação de Imóvel</t>
  </si>
  <si>
    <t>Inexigibilidade</t>
  </si>
  <si>
    <t>Manutenção / Higienização de Reservatório de Água Potável</t>
  </si>
  <si>
    <t>Médio</t>
  </si>
  <si>
    <t>01 de abril de 2024</t>
  </si>
  <si>
    <t>Prestação de serviço de transporte para servidor envolvendo veículo/condução/manutenção/combustível-outras necessidades</t>
  </si>
  <si>
    <t>Prestação de serviço de Transporte Para Servidor EnvolvendoVeículo/Condução/Manutenção/Combustível-44H Semanais Diurnas</t>
  </si>
  <si>
    <t>Energia Elétrica - Fornecimento Mercado Regulado</t>
  </si>
  <si>
    <t>Laboratório: Análise Microbiológica (Redes e Reservatórios)</t>
  </si>
  <si>
    <t>Laboratório: Análise físico-química (Redes e reservatórios)</t>
  </si>
  <si>
    <t>Prestação de Serviços Bancários</t>
  </si>
  <si>
    <t>Dispensa de Licitação</t>
  </si>
  <si>
    <t>Prestação de Serviços de Portaria / Recepção</t>
  </si>
  <si>
    <t>Prestação de Serviços de Copeiragem</t>
  </si>
  <si>
    <t>Auxiliar de Serviços Técnicos</t>
  </si>
  <si>
    <t>Sistema de Custos - Estruturação</t>
  </si>
  <si>
    <t>Informática - Programas Fechados (Software)</t>
  </si>
  <si>
    <t>Emissão de Certificado Digital A3, com Token Pessoa Jurídica</t>
  </si>
  <si>
    <t>Emissão de Certificado Digital A3, com Token Pessoa Física</t>
  </si>
  <si>
    <t>LOCACAO DE EQUIPAMENTO AUDIOVISUAL / SOM / VIDEO / FILMAGEM</t>
  </si>
  <si>
    <t xml:space="preserve">LOCAÇÃO COBERTURA DESMONTAVEL </t>
  </si>
  <si>
    <t>LOCAÇÃO DE MATERIAIS E SERVIÇOS DE ILUMINAÇÃO</t>
  </si>
  <si>
    <t>Telefonia - Convencional / Celular</t>
  </si>
  <si>
    <t>Subitem</t>
  </si>
  <si>
    <t>Não continuado</t>
  </si>
  <si>
    <t>Instalações Prediais Elétricas para atender a demanda de Computadores</t>
  </si>
  <si>
    <t>media</t>
  </si>
  <si>
    <t>Ar Condicionado – Instalação / Montagem / Desmontagem / Remoção - (Parede / Sistemas)</t>
  </si>
  <si>
    <t>TREINAMENTO QUALIFICAÇÃO PROFISSIONAL</t>
  </si>
  <si>
    <t>TREINAMENTO AREA DE ADMINISTRAÇÃO</t>
  </si>
  <si>
    <t>TREINAMENTO AREA ECONOMICO FINANCEIRA</t>
  </si>
  <si>
    <t>TREINAMENTO ÁREA JURÍDICA</t>
  </si>
  <si>
    <t xml:space="preserve">LOCAÇÃO SALA / AUDITÓRIO  
</t>
  </si>
  <si>
    <t>APRESENTACAO ARTISTICA / MUSICAL / CANTO / CORAL</t>
  </si>
  <si>
    <t>ELABORACAO DE ARTE - GRAFICA</t>
  </si>
  <si>
    <t>CARTAZES EM GERAL</t>
  </si>
  <si>
    <t>32,920,00</t>
  </si>
  <si>
    <t>IMPRESSO PADRONIZADO  - GRAFICO - IMPRESSOS / PLASTIFICACAO / ACABAMENTO</t>
  </si>
  <si>
    <t>SERIGRAFIA ( SILKSCREEN ) - CURSO / IMPRESSAO</t>
  </si>
  <si>
    <t>CONFECCAO MATERIAIS PROPAGANDA</t>
  </si>
  <si>
    <t>CONFECCAO - BORDADO- AVIAMENTO DE ROUPA / FARDAMENTO / CAMISETA</t>
  </si>
  <si>
    <t>LOCACAO DE EMBARCACAO MARITIMA / FLUVIAL</t>
  </si>
  <si>
    <t>MANUTENÇÃO REFORMA PREDIAL</t>
  </si>
  <si>
    <t>39 m2</t>
  </si>
  <si>
    <t xml:space="preserve">CONTRATAÇÃO DE EMPRESA ESPECIALIZADA PARA PRESTAÇÃO DE SERVIÇOS CONTINUADOS DE MANUTENÇÃO E REFORMA PREDIAL, PREVENTIVA E CORRETIVA, E PEQUENOS REPAROS, COMPREENDENDO O FORNECIMENTO DE MÃO DE OBRA, FERRAMENTAS, EQUIPAMENTOS E MATERIAIS ADEQUADOS PARA A EXECUÇÃO DESTE OBJETO.
</t>
  </si>
  <si>
    <t>SOLUÇÃO EM TIC</t>
  </si>
  <si>
    <t>SUBITEM: MATERIAL DE TIC</t>
  </si>
  <si>
    <t>CATMAT</t>
  </si>
  <si>
    <t>Servidor
Tipo: Torre
Processadores Físicos: 1
Núcleos Por Processador: 10 A 14
Memória Ram: 64 GB
Interface Rede Lan: 1
Interface Rede San: Sem San
Armazenamento Sata: Com DiscosSata
Armazenamento Sas: Com Discos Sas
Armazenamento Ssd: Com Discos Ssd
Fonte Alimentação: Sem Redundância
Sistema Operacional: Proprietário
Garantia On Site: 36 MESES</t>
  </si>
  <si>
    <t>Microcomputador
Memória Ram: 64 GB
Núcleos Por Processador: 5 A 8
Armazenamento Hdd: 2 TB.
Armazenamento Ssd: 110 A 300
Monitor: 21 A 29 POL
Componentes Adicionais: Com Teclado E Mouse
Sistema Operacional: Proprietário
Garantia On Site: Superior A 36 MESES</t>
  </si>
  <si>
    <t>Monitor Computador
Tamanho Tela: 23 A 30 POL
Tipo De Tela: Led
Formato Tela: Widescreen
Qualidade De Imagem: Full Hd
Interatividade Da Tela: Sem Interatividade
Ajuste: Ajuste De Rotação, Altura E Inclinação Do Display
Alimentação: Bivolt
Garantia On Site: 36 MESES</t>
  </si>
  <si>
    <t>Memória Portátil Microcomputador
Capacidade Memória: 32 GB
Interface: Usb 3.2
Aplicação: Armazenamento De Dados
Velocidade Gravação: 4.8 GB/S
Características Adicionais: Material Plástico Com Tampa Protetora Do Plugue
Compatibilidade Sistemas: Windows, Macos, Linux E Chrome Os
Tipo: Pen Drive</t>
  </si>
  <si>
    <t>Mouse Computador
Tamanho: Padrão
Sensor: Led
Tipo Conector: Usb
Conectividade: Com Fio</t>
  </si>
  <si>
    <t>Teclado Microcomputador
Tipo: Padrão
Tipo Conector: Usb
Conectividade: Com Fio</t>
  </si>
  <si>
    <t>Notebook
Tela: Superior A 14 POL
Interatividade Da Tela: Sem Interatividade
Memória Ram: 4 A 8 GB
Núcleos Por Processador: 4 A 8
Armazenamento Hdd: Sem Disco Hdd GB
Armazenamento Ssd: 110 A 300
Bateria: Até 4 Células
Alimentação: Bivolt Automática
Sistema Operacional: Proprietário
Garantia On Site: 36 MESES</t>
  </si>
  <si>
    <t>Ponto De Acesso
Tipo: Wi-Fi 6 Corporativo 4x4 Mimo
Padrão: Wifi802.11a/B/G;Wifi 4/Wifi 5/Wifi
Características Adicionais: Alimentação Poe+Poe Passivo(48v);Com Injetor Poe48
Frequencia Nominal: 2.4 E 5.0 MHZ</t>
  </si>
  <si>
    <t>Switch
Quantidade Portas: 8 UN
Tipo Portas: 10/100 Base Tx E Base T, Portas 1000 Base Sx Rj-45
Velocidade Porta: 10/100 E 1000 Mbps
Alimentação: 100/240 VCA
Frequência: 50/60 HZ
Aplicação: Transmissão De Dados</t>
  </si>
  <si>
    <t>Switch
Quantidade Portas: 24 UN
Tipo Portas: Slots 1/10 Gb Ethernet Sfp+
Velocidade Porta: 10 Gbps
Alimentação: 110/220 V
Características Adicionais: 2 Fontes Energia, 2 Portas Multi Rate 10/25/40/50/</t>
  </si>
  <si>
    <t>Patch Panel
Padrão: 19 POL
Categoria: 6a
Portas: 24 UN
Tipo Portas: Rj-45 Femea Na Parte Frontal
Aplicação: Rede De Informática
Norma Padrão: Eia/Tia 568 A/B
Altura: 1u
Instalação: Rack 19 Polegadas</t>
  </si>
  <si>
    <t>Cabo Rede Computador
Material Revestimento: Pvc - Cloreto De Polivinila Anti-Chama
Material Condutor: Cobre Nú
Bitola Condutor: 24 AWG
Tipo Condutor: Par Trançado
Tipo Cabo: 4 Pr
Cor: Azul
Padrão Cabeamento: Utp-5e
Características Adicionais: Awg, Utp Extra
Categoria: 5e
Aplicação: Conexão De Rede
Comprimento: 305 M</t>
  </si>
  <si>
    <t>SERVIÇO DE TIC</t>
  </si>
  <si>
    <t>CATSER</t>
  </si>
  <si>
    <t xml:space="preserve">SISTEMA WINDOWS PARA ESTAÇÕES
LICENCIAMENTO DE DIREITOS PERMANENTES DE USO DE SOFTWAREPARA ESTACAO DE TRABALHO </t>
  </si>
  <si>
    <t>MEDIO</t>
  </si>
  <si>
    <t>SISTEMA WINDOWS SERVIDOR
LICENCIAMENTO DE DIREITOS PERMANENTES DE USO DE SOFTWARE PARA SERVIDOR</t>
  </si>
  <si>
    <t xml:space="preserve">SERVICO DE LICENCA PELO USO DE SOFTWARE
LICENÇAS DE ANTIVIRUS, PARA COMPUTADORES </t>
  </si>
  <si>
    <t xml:space="preserve">SERVICO DE LICENCA PELO USO DE SOFTWARE
PROGRAMAS DE VIDEO CONFERENCIA </t>
  </si>
  <si>
    <t xml:space="preserve">SERVICO DE LICENCA PELO USO DE SOFTWARE
LICENÇAS DE ANTIVIRUS, PROGRAMAS DE EDITOR DE TEXTO/ PLANILHAS COMPUTADORES </t>
  </si>
  <si>
    <t xml:space="preserve">SERVICO DE LICENCA PELO USO DE SOFTWARE
LICENÇAS DE SISTEMA DE ENGENHARIA PARA A LEITURA E EXECUÇÃO DE PROJETOS DE PLANTAS EM COMPUTADORES (AUTOCAD) </t>
  </si>
  <si>
    <t xml:space="preserve">CAPA CHUVA. Material: pvc, tipo uso: industrial, transmitância: opaca, cor: amarela, características adicionais: capuz, s/forro, botões pressão de plástico, solda, tamanho referência:52. </t>
  </si>
  <si>
    <t xml:space="preserve">MESA INFANTIL. Brinquedo em geral, material: plástico, tipo: mesa infantil, cor: multicolor  </t>
  </si>
  <si>
    <t>Brinquedo em geral, material: madeira, tipo conjunto de brinquedos p/ playground, carectrísticas adcionais: material antialérgico com cantos arredondados para componentes: 01 escada, 02 plataformas, 02 escorregadores.</t>
  </si>
  <si>
    <r>
      <t xml:space="preserve">Projetor Multimídia
</t>
    </r>
    <r>
      <rPr>
        <sz val="11"/>
        <color theme="1"/>
        <rFont val="Calibri"/>
        <family val="2"/>
        <scheme val="minor"/>
      </rPr>
      <t>Distância Máxima Tela: 0,70 M
Tipo Lâmpada: Laser
Voltagem: Bivolt V
Quantidade Entrada Rgb: 1 UN
Quantidade Entradas Vídeo: 1 UN
Tamanho Mínimo Imagem: 120 POL
Tipo Zoom: Manual/Digital
Tipo: Portátil
Luminosidade Mínima: 2.000 LM
Tipo Projeção: Frontal/Teto/Mesa
Resolução: Nativa 3840 X 2160
Contraste Mínimo: 1.000.000:1
Tipo Controle: Manual E Remoto</t>
    </r>
  </si>
  <si>
    <t>TELEVISOR LED - 50” - Televisor, tamanho tela:50 pol, voltagem:bivolt v, características adicionais:smart tv, full hd, entradas hdmi/usb, conversor di, tipo tela:led, acessórios: controle remoto.</t>
  </si>
  <si>
    <t>SUPORTE PARA TELEVISOR Suporte de videocassete / televisão, material: metálico, tamanho: para tv de 32" a 65", características adicionais: suporte pedestal com rodas, altura regulável</t>
  </si>
  <si>
    <t>SUPORTE PARA BANNER - Material: Metal
Aplicação: Suporte Para Banner
Características Adicionais: Pintura Eletrostática E Altura Regulável
Altura: 2,20 M
Largura: 1,20 M
Cor: Preta</t>
  </si>
  <si>
    <t>MÉDIA</t>
  </si>
  <si>
    <t>BONÉ DE CAMPO. Material corpo: brim, modelo: touca árabe, cor: caqui, características adicionais: fechamento frontal em velcro. (modelo referência:  boné árabe brim sem tela marca garra; Chapéu Bege Claro Com Proteção De Pescoço Australiano Poliéster Marca: Pinotty ou Domary Chapéu de proteção solar masculino UPF 50+ boné de aba larga pesca boné de sol com aba de pescoço).</t>
  </si>
  <si>
    <t>Veículo aéreo não tripulado com asas rotativas (tipo DRONE) contendo controle remoto (transmissor), câmera e software, tipo quadricóptero, acompanhando acessórios</t>
  </si>
  <si>
    <t xml:space="preserve"> REFRIGERADOR DOMÉSTICO, CAPACIDADE:410 L, VOLTAGEM:110/220 V, CARACTERÍSTICAS ADICIONAIS:DUPLEX, FROST FREE E DEGELO AUTOMÁTICO, TIPO:VERTICAL</t>
  </si>
  <si>
    <t>REFRIGERADOR COMPACTO – CAPACIDADE BRUTA DE 120 (CENTO E VINTE) LITROS: DIMENSÕES APROXIMADAS: 86,2 (ALTURA) X 48,5 (LARGURA) X 51,9 CM (PROFUNDIDADE). COR BRANCA, FRIGOBAR.</t>
  </si>
  <si>
    <t xml:space="preserve"> CADEIRA, MATERIAL:PLÁSTICO, COR:BRANCA, CARACTERÍSTICAS ADICIONAIS:EMPILHAVÉL, TIPO:COM BRAÇO</t>
  </si>
  <si>
    <t xml:space="preserve"> MESA PLÁSTICA, MATERIAL:POLIPROPILENO, FORMATO:RETANGULAR, COR:BRANCA, COMPRIMENTO:136 CM, LARGURA:84 CM, ALTURA:72 CM</t>
  </si>
  <si>
    <t>BOTINA SEGURANÇA, MATERIAL:VAQUETA CURTIDA AO CROMO, MATERIAL SOLA:PU, MODELO:COM ELÁSTICO NAS LATERAIS, TIPO SOLA:ANTIDERRAPANTE, PALMILHA DE MONTAGEM EM COURO, CARACTERÍSTICAS ADICIONAIS:BIQUEIRA DE AÇO, CANO ACOLCHOADO</t>
  </si>
  <si>
    <t>CAPA CHUVA, MATERIAL:NAPA, TIPO USO:PASSEIO, TRANSMITÂNCIA:OPACA, COR:AZUL, CARACTERÍSTICAS ADICIONAIS:COM CAPUZ.</t>
  </si>
  <si>
    <t>Nº Item</t>
  </si>
  <si>
    <t>Totem Identificação Material: Fibra De Vidro Acabamento: Bordas Laterais Com Pintura Metálica Aplicação: Comunicação Visual Características Adicionais: Monitor Lcd 17"/Revestistimento Frontal Em Pvc Altura: 1,56 M Largura: 46 CM Tipo: Pedestal Profundidade: 58 CM</t>
  </si>
  <si>
    <t>Caixa Plástica
Material: Plástico Resistente
Comprimento: 56,50 CM
Largura: 38,50 CM
Altura: 37 CM
Transmitância: Transparente
Características Adicionais: Tampa E Travas
Tipo: Caixa Organizadora
Capacidade: 55 L</t>
  </si>
  <si>
    <t>Cadeira Com Prancheta
Material Estrutura: Tubo Aço
Acabamento Estrutura: Pintura Em Epóxi
Material Assento E Encosto: Espuma Poliuretano Injetado
Revestimento Assento E Encosto: Tecido 100% Poliéster
Tipo Espaldar: Baixo
Comprimento Assento: 43 CM
Largura Assento: 40 CM
Altura Assento: 43 CM
Comprimento Encosto: 36 CM
Largura Encosto: 28 CM
Tipo Base: Fixa
Características Adicionais: Com Prancheta Dobráve</t>
  </si>
  <si>
    <t>Arco De Ginástica Rítmica (Bambolê)
Material: Plástico, Diâmetro: 0,63 M
Cor: Variada</t>
  </si>
  <si>
    <t>Bota Segurança
Material: Couro
Material Sola: Borracha
Cor: Preta
Tamanho: 36
Tipo Cano: médio
Tipo Uso: Construção Civil
Características Adicionais: Elástico/Taloneira/Alma/Ilhoses/Palmilha/Biqueir</t>
  </si>
  <si>
    <t>Colete Identificação
Material: Tecido
Tipo Tecido: Brim
Quantidade Bolsos: 4 (Frontais - 2 Interno E 2 Externo)
Características Adicionais: Bolso Externo Com Lapela Fechamento Com Velcro</t>
  </si>
  <si>
    <t>RÁDIO TRANSCEPTOR, TIPO:PORTÁTIL, POTÊNCIA:50 W, QUANTIDADE CANAIS:12 UN, FREQÜÊNCIA MODULAÇÃO:20 HZ, ALCANCE MÁXIMO:1.500 M, FONTE ALIMENTAÇÃO:BATERIA.</t>
  </si>
  <si>
    <t xml:space="preserve"> ÓCULOS PROTEÇÃO, MATERIAL ARMAÇÃO:POLIPROPILENO, TIPO LENTE:COM CURVA LATERAL., COR LENTE:ESCURA, CARACTERÍSTICAS ADICIONAIS:HASTES COM COMPRIMENTO REGULÁVEL E CETIFICADO DE A</t>
  </si>
  <si>
    <t>média</t>
  </si>
  <si>
    <t>ENGENHARIA</t>
  </si>
  <si>
    <t>Estudos e projetos - instalações prediais</t>
  </si>
  <si>
    <t>RADIO TRANSCEPTOR. Tipo: walk talk, operação:14 canais, 38 códigos segurança, 5 tons confirmação, acessórios: display com carga de bateria, 2 baterias recarregável, características adicionais: função monitoramento de canais, função busca de ca, alcance:9,6 km. Clipe de cinto-2 Bateria recarregável. Compatível com pilhas recarregáveis. Lanterna LED. Alerta em vibra call. Proteção IP67. Sensor de queda na água. Compatível com fones de padrão P1. Kit com 2 rádios. (Modelo Referência: Rádio Comunicador Motorola Talkabout T600BR ou Rádio Comunicador Water Proof RC 4102 Preto Intelbras).</t>
  </si>
  <si>
    <t>CÂMERA FOTOGRÁFICA DIGITAL. Câmera fotográfica digital, tipo zoom:2x, tipo foco: automático, tipo visor: lcd 2,7 polegadas, formato gravação imagem: padrão jpeg / raw / mp4, tipo modo gravação:5,3k, tipo efeitos visuais:14 modos diferentes, resolução máxima:27 megapixels, características adicionais: prova d' água. Resolução: 20 MP - HyperSmooth 3.0 - Transmissão ao vivo: 1080p - Captura programada - 4K60 / 5K30 / 1080p240 - TimeWarp 3.0 - SuperFoto + HDR - HindSight - Câmera lenta - LiveBurst - RAW (Modelo Referência:  GOPRO HERO 8 BLACK ou modelo superior).</t>
  </si>
  <si>
    <t>APARELHO TELEFÔNICO CELULAR, Modelo: Samsung / smartphone dual chip, quantidade linhas telefônicas:2 unidades, características adicionais:128 gb, 5g tela 6.6, 4gb ram. Acessórios: carregador de bateria. Tamanho da tela minima 6,4 polegadas. Resolução minima 1080 x 2.340 pixels. Bússula. GPS. Processador Octa core. Câmera principal de 50 MP, ultra wide de 12 MP, macro de 5 MP. Gravação vídeo câmera principal 4K UHD (3840x2160) 30 fps. Câmera frontal de 32 MP.Memória Bateria de 5.000 mAh. (Modelo Referência: Samsung A54 ou Samsung S21 FE).</t>
  </si>
  <si>
    <t>CAPA CHUVA. Material: pvc, tipo uso: industrial, transmitância: opaca, cor: amarela, características adicionais: capuz, s/forro, botões pressão de plástico, solda, tamanho referência:50.</t>
  </si>
  <si>
    <t xml:space="preserve">CAPA CHUVA. Material: pvc, tipo uso: industrial, transmitância: opaca, cor: amarela, características adicionais: capuz, s/forro, botões pressão de plástico, solda, tamanho referência:58. </t>
  </si>
  <si>
    <t xml:space="preserve">CAPA CHUVA. Material :pvc, tipo uso: industrial, transmitância: opaca, cor: amarela, características adicionais: capuz, s/forro, botões pressão de plástico, solda, tamanho referência:60. </t>
  </si>
  <si>
    <t xml:space="preserve">CAPA CHUVA. Material: pvc, tipo uso: industrial, transmitância: opaca, cor: amarela, características adicionais: capuz, s/forro, botões pressão de plástico, solda, tamanho referência:64. </t>
  </si>
  <si>
    <t>MANÔMETRO. Material: aço inoxidável, tipo: bourdon, modelo: analógico, capacidade:0 a 4 kgf/m2, aplicação: medir pressão em tubulação, características adicionais: ponteiro balanceado e marcador com glicerina, conexão:1/4 pol, diâmetro:50 a 70 mm.</t>
  </si>
  <si>
    <r>
      <t>MANÔMETRO.</t>
    </r>
    <r>
      <rPr>
        <sz val="10"/>
        <color theme="1"/>
        <rFont val="Arial"/>
        <family val="2"/>
      </rPr>
      <t xml:space="preserve"> Material: aço inoxidável, tipo: bourdon, modelo: analógico, capacidade: 0 a 10 kgf/cm², aplicação: medir pressão em tubulação, características adicionais: ponteiro balanceado e marcador com glicerina, conexão:1/2 pol, diâmetro:100 mm.</t>
    </r>
  </si>
  <si>
    <t>baixo</t>
  </si>
  <si>
    <t>JARRA GRADUADA. Material: Polipropileno, Capacidade:2 L, Modelo: Com Tampa E Graduada, Altura:22 Cm, Diâmetro Inferior:13 Cm.</t>
  </si>
  <si>
    <t>TRENA MÉTRICA. Material: fibra vidro, largura lâmina:13 mm, comprimento:100 m, características adicionais: caixa em abs / trava, tipo: rebobinamento manual. (Modelo Referência: Vonder, Trena De Fibra Longa, Caixa Aberta ou Trena de Fibra de Vidro Aberta Famastil – 100m x 13mm – Material em Fibra de Vidro – Manivela e Suporte).</t>
  </si>
  <si>
    <t>MALETA. Material: maleta ferramentas, material: pvc, comprimento:405 mm, largura:215 mm, altura:256 mm. Fechos alumínio. Tamanho 22 pol. (Modelo Referência: STANLEY Caixa Plástica de Ferramentas com Bandeja Serie e Fechos Metálicos 19 1/4 Pol. 19-013 ou STANLEY Caixa de Ferramentas com Fechos Alumínio 22 Pol. 22-080).</t>
  </si>
  <si>
    <t xml:space="preserve"> EXTENSÃO ELÉTRICA, TIPO:SIMPLES, COMPRIMENTO:10 M, TENSÃO:250 V, COMPONENTES:TOMADA FÊMEA MONOFÁSICA E PLUGUE MACHO MONOFÁSICO, CORRENTE:10 A</t>
  </si>
  <si>
    <t>TABLET. tela maior que 10 pol, memória ram: mínimo 4 gb. Armazenamento interno: superior a 64gb. Processador: quad core. Câmera frontal: até 8 mpx. Câmera traseira: até 8 mpx,. Conectividade: wi-fi /3g/4g/bluetooth. Acompanha caneta com ponta fina para desenho e escrita sensível à múltiplos níveis de pressão, com suporte à conexão bluetooth e tecnologia Palm Rejection (rejeição de palma da mão). Acompanha capa de proteção com fechamento magnético para ativar funções "wakeup" e "sleep" (Modelo Referência:  Samsung Galaxy Tab S7 FE ou Samsung Galaxy Tab S6 Lite).</t>
  </si>
  <si>
    <t>DISPENSA DE LICITAÇÃO</t>
  </si>
  <si>
    <t>-</t>
  </si>
  <si>
    <t>01/042024</t>
  </si>
  <si>
    <t>SOPRADOR TÉRMICO: Tipo: térmico, acionamento: elétrico,  voltagem:110/230 v, potência:1800 w, volume ar:300 a 500 l/min, características adicionais: maleta  transporte/bocais/protetor/espátulas/acessórios. comprimento:350 mm, largura:100 mm, altura:195. (Modelo Referência:  Soprador Térmico ISTV1827 a Bateria Intercambiável 18V - VONDER-6004182700; Soprador Termico a Bateria LXT 18V DHG181ZK Makita ou Soprador térmico GHG 18V50 Bosch ).</t>
  </si>
  <si>
    <t>NÃO</t>
  </si>
  <si>
    <t>01/052024</t>
  </si>
  <si>
    <t>Elemento: 33903900
Fonte: 1753000000</t>
  </si>
  <si>
    <t>Elemento de Despesa: 3390330000
Fonte de Recurso: 1753020000</t>
  </si>
  <si>
    <t>Elemento: 33903000
Fonte: 1753000000</t>
  </si>
  <si>
    <t>Elemento: 33903900
Fonte: 1753000000
Elemento: 33903900
Fonte: 1753020000</t>
  </si>
  <si>
    <t>Elemento: 33903900
Fonte: 1753020000</t>
  </si>
  <si>
    <t>Elemento: 33903300
Fonte: 1753020000</t>
  </si>
  <si>
    <t>SIM</t>
  </si>
  <si>
    <t>Elemento: 33903500
Fonte: 1753000000</t>
  </si>
  <si>
    <t xml:space="preserve">Elemento de Despesa: 3390330000
Fonte de Recurso: 1753020000
</t>
  </si>
  <si>
    <t>Serviço de instalação / montagem / remanejamento e Manutenção de rede local de computadores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</si>
</sst>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25396E"/>
      <name val="Arial"/>
      <family val="2"/>
    </font>
    <font>
      <sz val="11"/>
      <color rgb="FF0D0D0D"/>
      <name val="Arial"/>
      <family val="2"/>
    </font>
    <font>
      <sz val="11"/>
      <color rgb="FF222222"/>
      <name val="Arial"/>
      <family val="2"/>
    </font>
    <font>
      <b/>
      <sz val="11"/>
      <color theme="1"/>
      <name val="Arial"/>
      <family val="2"/>
    </font>
    <font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2" applyFont="1" applyBorder="1" applyAlignment="1">
      <alignment horizontal="right" vertical="center"/>
    </xf>
    <xf numFmtId="44" fontId="6" fillId="0" borderId="2" xfId="2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2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4" fontId="6" fillId="0" borderId="2" xfId="2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44" fontId="6" fillId="0" borderId="2" xfId="2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4" fontId="7" fillId="0" borderId="2" xfId="2" applyFont="1" applyBorder="1" applyAlignment="1">
      <alignment horizontal="center" vertical="center" wrapText="1"/>
    </xf>
    <xf numFmtId="44" fontId="6" fillId="0" borderId="2" xfId="2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4" fontId="6" fillId="0" borderId="4" xfId="2" applyFont="1" applyBorder="1" applyAlignment="1">
      <alignment horizontal="center" vertical="center"/>
    </xf>
    <xf numFmtId="44" fontId="6" fillId="0" borderId="4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4" fontId="7" fillId="0" borderId="8" xfId="2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44" fontId="6" fillId="0" borderId="4" xfId="2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/>
    <xf numFmtId="44" fontId="6" fillId="0" borderId="2" xfId="2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16" fillId="0" borderId="2" xfId="0" applyFont="1" applyBorder="1" applyAlignment="1">
      <alignment wrapText="1"/>
    </xf>
    <xf numFmtId="43" fontId="8" fillId="0" borderId="0" xfId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6" fillId="0" borderId="13" xfId="0" applyFont="1" applyBorder="1" applyAlignment="1">
      <alignment horizontal="center" vertical="center" wrapText="1"/>
    </xf>
    <xf numFmtId="44" fontId="6" fillId="0" borderId="3" xfId="2" applyFont="1" applyBorder="1" applyAlignment="1">
      <alignment horizontal="center" vertical="center" wrapText="1"/>
    </xf>
    <xf numFmtId="44" fontId="6" fillId="0" borderId="10" xfId="2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4" fontId="6" fillId="0" borderId="9" xfId="2" applyFont="1" applyBorder="1" applyAlignment="1">
      <alignment horizontal="right" vertical="center" wrapText="1"/>
    </xf>
    <xf numFmtId="44" fontId="6" fillId="0" borderId="9" xfId="2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4" fontId="7" fillId="0" borderId="17" xfId="2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44" fontId="13" fillId="0" borderId="2" xfId="2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4" fontId="0" fillId="0" borderId="2" xfId="2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44" fontId="8" fillId="0" borderId="2" xfId="2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0" fillId="3" borderId="15" xfId="0" applyFill="1" applyBorder="1"/>
    <xf numFmtId="3" fontId="14" fillId="3" borderId="15" xfId="0" applyNumberFormat="1" applyFont="1" applyFill="1" applyBorder="1" applyAlignment="1">
      <alignment horizontal="center" vertical="center"/>
    </xf>
    <xf numFmtId="44" fontId="6" fillId="3" borderId="15" xfId="2" applyFont="1" applyFill="1" applyBorder="1" applyAlignment="1">
      <alignment horizontal="right" vertical="center" wrapText="1"/>
    </xf>
    <xf numFmtId="0" fontId="14" fillId="3" borderId="15" xfId="0" applyFont="1" applyFill="1" applyBorder="1"/>
    <xf numFmtId="17" fontId="14" fillId="3" borderId="15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4" fillId="3" borderId="14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/>
    </xf>
    <xf numFmtId="0" fontId="0" fillId="3" borderId="2" xfId="0" applyFill="1" applyBorder="1"/>
    <xf numFmtId="3" fontId="14" fillId="3" borderId="2" xfId="0" applyNumberFormat="1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right" vertical="center" wrapText="1"/>
    </xf>
    <xf numFmtId="0" fontId="14" fillId="3" borderId="2" xfId="0" applyFont="1" applyFill="1" applyBorder="1"/>
    <xf numFmtId="17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 wrapText="1"/>
    </xf>
    <xf numFmtId="0" fontId="0" fillId="3" borderId="9" xfId="0" applyFill="1" applyBorder="1"/>
    <xf numFmtId="3" fontId="14" fillId="3" borderId="9" xfId="0" applyNumberFormat="1" applyFont="1" applyFill="1" applyBorder="1" applyAlignment="1">
      <alignment horizontal="center" vertical="center"/>
    </xf>
    <xf numFmtId="44" fontId="6" fillId="3" borderId="9" xfId="2" applyFont="1" applyFill="1" applyBorder="1" applyAlignment="1">
      <alignment horizontal="right" vertical="center" wrapText="1"/>
    </xf>
    <xf numFmtId="0" fontId="14" fillId="3" borderId="9" xfId="0" applyFont="1" applyFill="1" applyBorder="1"/>
    <xf numFmtId="17" fontId="14" fillId="3" borderId="9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0" borderId="14" xfId="0" applyBorder="1"/>
    <xf numFmtId="44" fontId="1" fillId="0" borderId="2" xfId="2" applyFont="1" applyBorder="1" applyAlignment="1">
      <alignment horizontal="center" vertical="center"/>
    </xf>
    <xf numFmtId="0" fontId="0" fillId="3" borderId="2" xfId="0" applyFill="1" applyBorder="1" applyAlignment="1">
      <alignment horizontal="left" vertical="top" wrapText="1"/>
    </xf>
    <xf numFmtId="0" fontId="16" fillId="3" borderId="2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vertical="center" wrapText="1"/>
    </xf>
    <xf numFmtId="44" fontId="6" fillId="0" borderId="0" xfId="2" applyFont="1" applyBorder="1" applyAlignment="1">
      <alignment horizontal="right" vertical="center"/>
    </xf>
    <xf numFmtId="44" fontId="7" fillId="0" borderId="0" xfId="2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14" fontId="7" fillId="0" borderId="0" xfId="0" applyNumberFormat="1" applyFont="1" applyAlignment="1">
      <alignment horizontal="center" vertical="center" wrapText="1"/>
    </xf>
    <xf numFmtId="14" fontId="14" fillId="0" borderId="2" xfId="0" applyNumberFormat="1" applyFont="1" applyBorder="1"/>
    <xf numFmtId="14" fontId="14" fillId="3" borderId="2" xfId="0" applyNumberFormat="1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44" fontId="8" fillId="0" borderId="2" xfId="2" applyFont="1" applyFill="1" applyBorder="1" applyAlignment="1">
      <alignment vertical="center" wrapText="1"/>
    </xf>
    <xf numFmtId="44" fontId="8" fillId="0" borderId="2" xfId="2" applyFont="1" applyFill="1" applyBorder="1" applyAlignment="1">
      <alignment horizontal="center" vertical="center" wrapText="1"/>
    </xf>
    <xf numFmtId="44" fontId="8" fillId="3" borderId="2" xfId="2" applyFont="1" applyFill="1" applyBorder="1" applyAlignment="1">
      <alignment horizontal="center" vertical="center" wrapText="1"/>
    </xf>
    <xf numFmtId="44" fontId="10" fillId="3" borderId="2" xfId="2" applyFont="1" applyFill="1" applyBorder="1" applyAlignment="1">
      <alignment horizontal="center" vertical="center" wrapText="1"/>
    </xf>
    <xf numFmtId="44" fontId="10" fillId="0" borderId="2" xfId="2" applyFont="1" applyBorder="1" applyAlignment="1">
      <alignment horizontal="center" vertical="center" wrapText="1"/>
    </xf>
    <xf numFmtId="44" fontId="14" fillId="0" borderId="2" xfId="2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top"/>
    </xf>
    <xf numFmtId="44" fontId="0" fillId="0" borderId="2" xfId="0" applyNumberFormat="1" applyBorder="1" applyAlignment="1">
      <alignment horizontal="center" vertical="top"/>
    </xf>
    <xf numFmtId="44" fontId="2" fillId="0" borderId="2" xfId="0" applyNumberFormat="1" applyFont="1" applyBorder="1" applyAlignment="1">
      <alignment horizontal="center" vertical="top"/>
    </xf>
    <xf numFmtId="44" fontId="0" fillId="0" borderId="13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B9F18-54CB-41D9-8D39-D67D1756FBEB}">
  <sheetPr>
    <pageSetUpPr autoPageBreaks="0"/>
  </sheetPr>
  <dimension ref="A1:P298"/>
  <sheetViews>
    <sheetView tabSelected="1" topLeftCell="A4" zoomScaleNormal="100" workbookViewId="0">
      <selection activeCell="P5" sqref="P5"/>
    </sheetView>
  </sheetViews>
  <sheetFormatPr defaultRowHeight="14.4" x14ac:dyDescent="0.3"/>
  <cols>
    <col min="3" max="3" width="31.88671875" customWidth="1"/>
    <col min="4" max="4" width="12.109375" customWidth="1"/>
    <col min="5" max="5" width="12.33203125" customWidth="1"/>
    <col min="6" max="6" width="23" customWidth="1"/>
    <col min="7" max="7" width="15.5546875" bestFit="1" customWidth="1"/>
    <col min="8" max="9" width="15.109375" bestFit="1" customWidth="1"/>
    <col min="10" max="10" width="13.88671875" customWidth="1"/>
    <col min="11" max="11" width="11" customWidth="1"/>
    <col min="12" max="12" width="11.6640625" customWidth="1"/>
    <col min="13" max="13" width="12.88671875" customWidth="1"/>
    <col min="14" max="14" width="15.88671875" customWidth="1"/>
  </cols>
  <sheetData>
    <row r="1" spans="1:14" x14ac:dyDescent="0.3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x14ac:dyDescent="0.3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28.8" customHeight="1" x14ac:dyDescent="0.3">
      <c r="A4" s="186" t="s">
        <v>2</v>
      </c>
      <c r="B4" s="186"/>
      <c r="C4" s="186" t="s">
        <v>3</v>
      </c>
      <c r="D4" s="186"/>
      <c r="E4" s="186"/>
      <c r="F4" s="186" t="s">
        <v>4</v>
      </c>
      <c r="G4" s="186"/>
      <c r="H4" s="186" t="s">
        <v>5</v>
      </c>
      <c r="I4" s="186"/>
      <c r="J4" s="186"/>
      <c r="K4" s="191" t="s">
        <v>6</v>
      </c>
      <c r="L4" s="191"/>
      <c r="M4" s="191" t="s">
        <v>7</v>
      </c>
      <c r="N4" s="191"/>
    </row>
    <row r="5" spans="1:14" x14ac:dyDescent="0.3">
      <c r="A5" s="185" t="s">
        <v>8</v>
      </c>
      <c r="B5" s="185"/>
      <c r="C5" s="186"/>
      <c r="D5" s="186"/>
      <c r="E5" s="186"/>
      <c r="F5" s="185">
        <f>SUM(F6:G7)</f>
        <v>171</v>
      </c>
      <c r="G5" s="185"/>
      <c r="H5" s="187"/>
      <c r="I5" s="187"/>
      <c r="J5" s="187"/>
      <c r="K5" s="185">
        <f>(F5*100)/237</f>
        <v>72.151898734177209</v>
      </c>
      <c r="L5" s="185"/>
      <c r="M5" s="188">
        <f>SUM(M6:N7)</f>
        <v>232439.8299999999</v>
      </c>
      <c r="N5" s="185"/>
    </row>
    <row r="6" spans="1:14" x14ac:dyDescent="0.3">
      <c r="A6" s="186"/>
      <c r="B6" s="186"/>
      <c r="C6" s="193" t="s">
        <v>9</v>
      </c>
      <c r="D6" s="193"/>
      <c r="E6" s="193"/>
      <c r="F6" s="187">
        <v>90</v>
      </c>
      <c r="G6" s="187"/>
      <c r="H6" s="187"/>
      <c r="I6" s="187"/>
      <c r="J6" s="187"/>
      <c r="K6" s="187">
        <v>50</v>
      </c>
      <c r="L6" s="187"/>
      <c r="M6" s="192">
        <f>SUM(G25:G115)</f>
        <v>189743.30999999991</v>
      </c>
      <c r="N6" s="187"/>
    </row>
    <row r="7" spans="1:14" x14ac:dyDescent="0.3">
      <c r="A7" s="186"/>
      <c r="B7" s="186"/>
      <c r="C7" s="187" t="s">
        <v>10</v>
      </c>
      <c r="D7" s="187"/>
      <c r="E7" s="187"/>
      <c r="F7" s="187">
        <v>81</v>
      </c>
      <c r="G7" s="187"/>
      <c r="H7" s="187"/>
      <c r="I7" s="187"/>
      <c r="J7" s="187"/>
      <c r="K7" s="187">
        <v>50</v>
      </c>
      <c r="L7" s="187"/>
      <c r="M7" s="192">
        <f>SUM(G120:G200)</f>
        <v>42696.52</v>
      </c>
      <c r="N7" s="187"/>
    </row>
    <row r="8" spans="1:14" x14ac:dyDescent="0.3">
      <c r="A8" s="186" t="s">
        <v>11</v>
      </c>
      <c r="B8" s="186"/>
      <c r="C8" s="187"/>
      <c r="D8" s="187"/>
      <c r="E8" s="187"/>
      <c r="F8" s="185">
        <f>SUM(F9:G10)</f>
        <v>42</v>
      </c>
      <c r="G8" s="185"/>
      <c r="H8" s="187"/>
      <c r="I8" s="187"/>
      <c r="J8" s="187"/>
      <c r="K8" s="185">
        <f>(F8*100)/237</f>
        <v>17.721518987341771</v>
      </c>
      <c r="L8" s="185"/>
      <c r="M8" s="195">
        <f>SUM(M9:N10)</f>
        <v>3463465.23</v>
      </c>
      <c r="N8" s="186"/>
    </row>
    <row r="9" spans="1:14" x14ac:dyDescent="0.3">
      <c r="A9" s="186"/>
      <c r="B9" s="186"/>
      <c r="C9" s="187" t="s">
        <v>12</v>
      </c>
      <c r="D9" s="187"/>
      <c r="E9" s="187"/>
      <c r="F9" s="187">
        <v>26</v>
      </c>
      <c r="G9" s="187"/>
      <c r="H9" s="187"/>
      <c r="I9" s="187"/>
      <c r="J9" s="187"/>
      <c r="K9" s="187">
        <v>50</v>
      </c>
      <c r="L9" s="187"/>
      <c r="M9" s="194">
        <f>SUM(G208:G233)</f>
        <v>3039296.04</v>
      </c>
      <c r="N9" s="193"/>
    </row>
    <row r="10" spans="1:14" x14ac:dyDescent="0.3">
      <c r="A10" s="186"/>
      <c r="B10" s="186"/>
      <c r="C10" s="187" t="s">
        <v>13</v>
      </c>
      <c r="D10" s="187"/>
      <c r="E10" s="187"/>
      <c r="F10" s="187">
        <v>16</v>
      </c>
      <c r="G10" s="187"/>
      <c r="H10" s="187"/>
      <c r="I10" s="187"/>
      <c r="J10" s="187"/>
      <c r="K10" s="187">
        <v>50</v>
      </c>
      <c r="L10" s="187"/>
      <c r="M10" s="194">
        <f>SUM(G239:G254)</f>
        <v>424169.19</v>
      </c>
      <c r="N10" s="193"/>
    </row>
    <row r="11" spans="1:14" x14ac:dyDescent="0.3">
      <c r="A11" s="186" t="s">
        <v>14</v>
      </c>
      <c r="B11" s="186"/>
      <c r="C11" s="187"/>
      <c r="D11" s="187"/>
      <c r="E11" s="187"/>
      <c r="F11" s="185">
        <v>2</v>
      </c>
      <c r="G11" s="185"/>
      <c r="H11" s="187"/>
      <c r="I11" s="187"/>
      <c r="J11" s="187"/>
      <c r="K11" s="185">
        <f>(F11*100)/237</f>
        <v>0.84388185654008441</v>
      </c>
      <c r="L11" s="185"/>
      <c r="M11" s="195">
        <f>M12</f>
        <v>602145</v>
      </c>
      <c r="N11" s="186"/>
    </row>
    <row r="12" spans="1:14" x14ac:dyDescent="0.3">
      <c r="A12" s="186"/>
      <c r="B12" s="186"/>
      <c r="C12" s="187"/>
      <c r="D12" s="187"/>
      <c r="E12" s="187"/>
      <c r="F12" s="187">
        <v>2</v>
      </c>
      <c r="G12" s="187"/>
      <c r="H12" s="187"/>
      <c r="I12" s="187"/>
      <c r="J12" s="187"/>
      <c r="K12" s="187">
        <v>100</v>
      </c>
      <c r="L12" s="187"/>
      <c r="M12" s="194">
        <f>SUM(G258:G259)</f>
        <v>602145</v>
      </c>
      <c r="N12" s="193"/>
    </row>
    <row r="13" spans="1:14" x14ac:dyDescent="0.3">
      <c r="A13" s="186" t="s">
        <v>15</v>
      </c>
      <c r="B13" s="186"/>
      <c r="C13" s="187"/>
      <c r="D13" s="187"/>
      <c r="E13" s="187"/>
      <c r="F13" s="185">
        <v>1</v>
      </c>
      <c r="G13" s="185"/>
      <c r="H13" s="187"/>
      <c r="I13" s="187"/>
      <c r="J13" s="187"/>
      <c r="K13" s="185">
        <f>(F13*100)/237</f>
        <v>0.4219409282700422</v>
      </c>
      <c r="L13" s="185"/>
      <c r="M13" s="195">
        <f>M14</f>
        <v>150000</v>
      </c>
      <c r="N13" s="186"/>
    </row>
    <row r="14" spans="1:14" x14ac:dyDescent="0.3">
      <c r="A14" s="186"/>
      <c r="B14" s="186"/>
      <c r="C14" s="187"/>
      <c r="D14" s="187"/>
      <c r="E14" s="187"/>
      <c r="F14" s="187">
        <v>1</v>
      </c>
      <c r="G14" s="187"/>
      <c r="H14" s="187"/>
      <c r="I14" s="187"/>
      <c r="J14" s="187"/>
      <c r="K14" s="187">
        <v>100</v>
      </c>
      <c r="L14" s="187"/>
      <c r="M14" s="194">
        <f>G264</f>
        <v>150000</v>
      </c>
      <c r="N14" s="193"/>
    </row>
    <row r="15" spans="1:14" x14ac:dyDescent="0.3">
      <c r="A15" s="186" t="s">
        <v>16</v>
      </c>
      <c r="B15" s="186"/>
      <c r="C15" s="187"/>
      <c r="D15" s="187"/>
      <c r="E15" s="187"/>
      <c r="F15" s="185">
        <f>SUM(F16:G17)</f>
        <v>21</v>
      </c>
      <c r="G15" s="185"/>
      <c r="H15" s="187"/>
      <c r="I15" s="187"/>
      <c r="J15" s="187"/>
      <c r="K15" s="185">
        <f>(F15*100)/237</f>
        <v>8.8607594936708853</v>
      </c>
      <c r="L15" s="185"/>
      <c r="M15" s="195">
        <f>SUM(M16:N17)</f>
        <v>254232.9</v>
      </c>
      <c r="N15" s="186"/>
    </row>
    <row r="16" spans="1:14" x14ac:dyDescent="0.3">
      <c r="A16" s="186"/>
      <c r="B16" s="186"/>
      <c r="C16" s="187" t="s">
        <v>17</v>
      </c>
      <c r="D16" s="187"/>
      <c r="E16" s="187"/>
      <c r="F16" s="187">
        <v>13</v>
      </c>
      <c r="G16" s="187"/>
      <c r="H16" s="187"/>
      <c r="I16" s="187"/>
      <c r="J16" s="187"/>
      <c r="K16" s="187">
        <v>50</v>
      </c>
      <c r="L16" s="187"/>
      <c r="M16" s="196">
        <f>SUM(G291:G298)</f>
        <v>105685</v>
      </c>
      <c r="N16" s="197"/>
    </row>
    <row r="17" spans="1:14" x14ac:dyDescent="0.3">
      <c r="A17" s="186"/>
      <c r="B17" s="186"/>
      <c r="C17" s="187" t="s">
        <v>18</v>
      </c>
      <c r="D17" s="187"/>
      <c r="E17" s="187"/>
      <c r="F17" s="187">
        <v>8</v>
      </c>
      <c r="G17" s="187"/>
      <c r="H17" s="187"/>
      <c r="I17" s="187"/>
      <c r="J17" s="187"/>
      <c r="K17" s="187">
        <v>50</v>
      </c>
      <c r="L17" s="187"/>
      <c r="M17" s="194">
        <f>SUM(G271:G283)</f>
        <v>148547.9</v>
      </c>
      <c r="N17" s="193"/>
    </row>
    <row r="18" spans="1:14" x14ac:dyDescent="0.3">
      <c r="A18" s="186" t="s">
        <v>19</v>
      </c>
      <c r="B18" s="186"/>
      <c r="C18" s="187"/>
      <c r="D18" s="187"/>
      <c r="E18" s="187"/>
      <c r="F18" s="185">
        <f>SUM(F5,F8,F11,F13,F15)</f>
        <v>237</v>
      </c>
      <c r="G18" s="185"/>
      <c r="H18" s="187"/>
      <c r="I18" s="187"/>
      <c r="J18" s="187"/>
      <c r="K18" s="187" t="s">
        <v>314</v>
      </c>
      <c r="L18" s="187"/>
      <c r="M18" s="195">
        <f>SUM(M15,M13,M11,M8,M5)</f>
        <v>4702282.96</v>
      </c>
      <c r="N18" s="186"/>
    </row>
    <row r="19" spans="1:14" x14ac:dyDescent="0.3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  <row r="20" spans="1:14" x14ac:dyDescent="0.3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</row>
    <row r="21" spans="1:14" x14ac:dyDescent="0.3">
      <c r="A21" s="202" t="s">
        <v>20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x14ac:dyDescent="0.3">
      <c r="A22" s="189" t="s">
        <v>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4" x14ac:dyDescent="0.3">
      <c r="A23" s="203" t="s">
        <v>21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14" ht="72" x14ac:dyDescent="0.3">
      <c r="A24" s="1" t="s">
        <v>22</v>
      </c>
      <c r="B24" s="2" t="s">
        <v>23</v>
      </c>
      <c r="C24" s="1" t="s">
        <v>24</v>
      </c>
      <c r="D24" s="1" t="s">
        <v>25</v>
      </c>
      <c r="E24" s="2" t="s">
        <v>26</v>
      </c>
      <c r="F24" s="2" t="s">
        <v>27</v>
      </c>
      <c r="G24" s="2" t="s">
        <v>28</v>
      </c>
      <c r="H24" s="2" t="s">
        <v>29</v>
      </c>
      <c r="I24" s="2" t="s">
        <v>30</v>
      </c>
      <c r="J24" s="2" t="s">
        <v>31</v>
      </c>
      <c r="K24" s="2" t="s">
        <v>32</v>
      </c>
      <c r="L24" s="2" t="s">
        <v>33</v>
      </c>
      <c r="M24" s="2" t="s">
        <v>34</v>
      </c>
      <c r="N24" s="2" t="s">
        <v>35</v>
      </c>
    </row>
    <row r="25" spans="1:14" ht="259.2" x14ac:dyDescent="0.3">
      <c r="A25" s="169">
        <v>1</v>
      </c>
      <c r="B25" s="3">
        <v>331057</v>
      </c>
      <c r="C25" s="149" t="s">
        <v>298</v>
      </c>
      <c r="D25" s="5"/>
      <c r="E25" s="3">
        <v>2</v>
      </c>
      <c r="F25" s="5"/>
      <c r="G25" s="115">
        <v>1600</v>
      </c>
      <c r="H25" s="115">
        <v>1600</v>
      </c>
      <c r="I25" s="5"/>
      <c r="J25" s="173" t="s">
        <v>319</v>
      </c>
      <c r="K25" s="3" t="s">
        <v>36</v>
      </c>
      <c r="L25" s="3" t="s">
        <v>37</v>
      </c>
      <c r="M25" s="6">
        <v>45366</v>
      </c>
      <c r="N25" s="3" t="s">
        <v>38</v>
      </c>
    </row>
    <row r="26" spans="1:14" ht="244.8" x14ac:dyDescent="0.3">
      <c r="A26" s="169">
        <v>2</v>
      </c>
      <c r="B26" s="3">
        <v>604790</v>
      </c>
      <c r="C26" s="149" t="s">
        <v>300</v>
      </c>
      <c r="D26" s="5"/>
      <c r="E26" s="3">
        <v>4</v>
      </c>
      <c r="F26" s="5"/>
      <c r="G26" s="115">
        <v>8000</v>
      </c>
      <c r="H26" s="115">
        <v>8000</v>
      </c>
      <c r="I26" s="5"/>
      <c r="J26" s="173" t="s">
        <v>319</v>
      </c>
      <c r="K26" s="3" t="s">
        <v>36</v>
      </c>
      <c r="L26" s="3" t="s">
        <v>37</v>
      </c>
      <c r="M26" s="6">
        <v>45366</v>
      </c>
      <c r="N26" s="3" t="s">
        <v>38</v>
      </c>
    </row>
    <row r="27" spans="1:14" ht="86.4" x14ac:dyDescent="0.3">
      <c r="A27" s="169"/>
      <c r="B27" s="3">
        <v>220113</v>
      </c>
      <c r="C27" s="4" t="s">
        <v>293</v>
      </c>
      <c r="D27" s="5"/>
      <c r="E27" s="3">
        <v>2</v>
      </c>
      <c r="F27" s="5"/>
      <c r="G27" s="115">
        <v>318</v>
      </c>
      <c r="H27" s="115">
        <v>318</v>
      </c>
      <c r="I27" s="5"/>
      <c r="J27" s="173" t="s">
        <v>319</v>
      </c>
      <c r="K27" s="3" t="s">
        <v>36</v>
      </c>
      <c r="L27" s="3" t="s">
        <v>37</v>
      </c>
      <c r="M27" s="6">
        <v>45366</v>
      </c>
      <c r="N27" s="3" t="s">
        <v>38</v>
      </c>
    </row>
    <row r="28" spans="1:14" ht="244.8" x14ac:dyDescent="0.3">
      <c r="A28" s="169">
        <v>3</v>
      </c>
      <c r="B28" s="3">
        <v>611647</v>
      </c>
      <c r="C28" s="149" t="s">
        <v>299</v>
      </c>
      <c r="D28" s="5"/>
      <c r="E28" s="3">
        <v>1</v>
      </c>
      <c r="F28" s="5"/>
      <c r="G28" s="115">
        <v>2500</v>
      </c>
      <c r="H28" s="115">
        <v>2500</v>
      </c>
      <c r="I28" s="5"/>
      <c r="J28" s="173" t="s">
        <v>319</v>
      </c>
      <c r="K28" s="3" t="s">
        <v>39</v>
      </c>
      <c r="L28" s="3" t="s">
        <v>37</v>
      </c>
      <c r="M28" s="6">
        <v>45366</v>
      </c>
      <c r="N28" s="3" t="s">
        <v>38</v>
      </c>
    </row>
    <row r="29" spans="1:14" ht="201.6" x14ac:dyDescent="0.3">
      <c r="A29" s="169">
        <v>4</v>
      </c>
      <c r="B29" s="3">
        <v>391294</v>
      </c>
      <c r="C29" s="149" t="s">
        <v>316</v>
      </c>
      <c r="D29" s="5"/>
      <c r="E29" s="3">
        <v>1</v>
      </c>
      <c r="F29" s="5"/>
      <c r="G29" s="115">
        <v>1200</v>
      </c>
      <c r="H29" s="115">
        <v>1200</v>
      </c>
      <c r="I29" s="5"/>
      <c r="J29" s="173" t="s">
        <v>319</v>
      </c>
      <c r="K29" s="3" t="s">
        <v>39</v>
      </c>
      <c r="L29" s="3" t="s">
        <v>37</v>
      </c>
      <c r="M29" s="6">
        <v>45366</v>
      </c>
      <c r="N29" s="3" t="s">
        <v>38</v>
      </c>
    </row>
    <row r="30" spans="1:14" ht="100.8" x14ac:dyDescent="0.3">
      <c r="A30" s="169">
        <v>5</v>
      </c>
      <c r="B30" s="3">
        <v>221238</v>
      </c>
      <c r="C30" s="4" t="s">
        <v>40</v>
      </c>
      <c r="D30" s="5"/>
      <c r="E30" s="3">
        <v>10</v>
      </c>
      <c r="F30" s="5"/>
      <c r="G30" s="115">
        <v>350</v>
      </c>
      <c r="H30" s="115">
        <v>350</v>
      </c>
      <c r="I30" s="5"/>
      <c r="J30" s="173" t="s">
        <v>319</v>
      </c>
      <c r="K30" s="3" t="s">
        <v>39</v>
      </c>
      <c r="L30" s="3" t="s">
        <v>37</v>
      </c>
      <c r="M30" s="6">
        <v>45366</v>
      </c>
      <c r="N30" s="3" t="s">
        <v>38</v>
      </c>
    </row>
    <row r="31" spans="1:14" ht="144" x14ac:dyDescent="0.3">
      <c r="A31" s="3">
        <v>6</v>
      </c>
      <c r="B31" s="3">
        <v>222183</v>
      </c>
      <c r="C31" s="4" t="s">
        <v>291</v>
      </c>
      <c r="D31" s="5"/>
      <c r="E31" s="3">
        <v>3</v>
      </c>
      <c r="F31" s="5"/>
      <c r="G31" s="115">
        <v>180</v>
      </c>
      <c r="H31" s="115">
        <v>180</v>
      </c>
      <c r="I31" s="5"/>
      <c r="J31" s="173" t="s">
        <v>319</v>
      </c>
      <c r="K31" s="3" t="s">
        <v>39</v>
      </c>
      <c r="L31" s="3" t="s">
        <v>37</v>
      </c>
      <c r="M31" s="6">
        <v>45366</v>
      </c>
      <c r="N31" s="3" t="s">
        <v>38</v>
      </c>
    </row>
    <row r="32" spans="1:14" ht="100.8" x14ac:dyDescent="0.3">
      <c r="A32" s="3">
        <v>7</v>
      </c>
      <c r="B32" s="3">
        <v>222183</v>
      </c>
      <c r="C32" s="4" t="s">
        <v>41</v>
      </c>
      <c r="D32" s="5"/>
      <c r="E32" s="3">
        <v>8</v>
      </c>
      <c r="F32" s="5"/>
      <c r="G32" s="115">
        <v>480</v>
      </c>
      <c r="H32" s="115">
        <v>480</v>
      </c>
      <c r="I32" s="5"/>
      <c r="J32" s="173" t="s">
        <v>319</v>
      </c>
      <c r="K32" s="3" t="s">
        <v>39</v>
      </c>
      <c r="L32" s="3" t="s">
        <v>37</v>
      </c>
      <c r="M32" s="6">
        <v>45366</v>
      </c>
      <c r="N32" s="3" t="s">
        <v>38</v>
      </c>
    </row>
    <row r="33" spans="1:14" ht="100.8" x14ac:dyDescent="0.3">
      <c r="A33" s="3">
        <v>8</v>
      </c>
      <c r="B33" s="3">
        <v>243933</v>
      </c>
      <c r="C33" s="4" t="s">
        <v>42</v>
      </c>
      <c r="D33" s="5"/>
      <c r="E33" s="3">
        <v>5</v>
      </c>
      <c r="F33" s="5"/>
      <c r="G33" s="115">
        <v>300</v>
      </c>
      <c r="H33" s="115">
        <v>300</v>
      </c>
      <c r="I33" s="5"/>
      <c r="J33" s="173" t="s">
        <v>319</v>
      </c>
      <c r="K33" s="3" t="s">
        <v>39</v>
      </c>
      <c r="L33" s="3" t="s">
        <v>37</v>
      </c>
      <c r="M33" s="6">
        <v>45366</v>
      </c>
      <c r="N33" s="3" t="s">
        <v>38</v>
      </c>
    </row>
    <row r="34" spans="1:14" ht="100.8" x14ac:dyDescent="0.3">
      <c r="A34" s="3">
        <v>9</v>
      </c>
      <c r="B34" s="3">
        <v>222184</v>
      </c>
      <c r="C34" s="4" t="s">
        <v>43</v>
      </c>
      <c r="D34" s="5"/>
      <c r="E34" s="3">
        <v>5</v>
      </c>
      <c r="F34" s="5"/>
      <c r="G34" s="115">
        <v>300</v>
      </c>
      <c r="H34" s="115">
        <v>300</v>
      </c>
      <c r="I34" s="5"/>
      <c r="J34" s="173" t="s">
        <v>319</v>
      </c>
      <c r="K34" s="3" t="s">
        <v>39</v>
      </c>
      <c r="L34" s="3" t="s">
        <v>37</v>
      </c>
      <c r="M34" s="6">
        <v>45366</v>
      </c>
      <c r="N34" s="3" t="s">
        <v>38</v>
      </c>
    </row>
    <row r="35" spans="1:14" ht="115.2" x14ac:dyDescent="0.3">
      <c r="A35" s="3">
        <v>10</v>
      </c>
      <c r="B35" s="3">
        <v>243876</v>
      </c>
      <c r="C35" s="4" t="s">
        <v>44</v>
      </c>
      <c r="D35" s="5"/>
      <c r="E35" s="3">
        <v>5</v>
      </c>
      <c r="F35" s="5"/>
      <c r="G35" s="115">
        <v>300</v>
      </c>
      <c r="H35" s="115">
        <v>300</v>
      </c>
      <c r="I35" s="5"/>
      <c r="J35" s="173" t="s">
        <v>319</v>
      </c>
      <c r="K35" s="3" t="s">
        <v>39</v>
      </c>
      <c r="L35" s="3" t="s">
        <v>37</v>
      </c>
      <c r="M35" s="6">
        <v>45366</v>
      </c>
      <c r="N35" s="3" t="s">
        <v>38</v>
      </c>
    </row>
    <row r="36" spans="1:14" ht="100.8" x14ac:dyDescent="0.3">
      <c r="A36" s="3">
        <v>11</v>
      </c>
      <c r="B36" s="3">
        <v>350677</v>
      </c>
      <c r="C36" s="4" t="s">
        <v>45</v>
      </c>
      <c r="D36" s="5"/>
      <c r="E36" s="3">
        <v>3</v>
      </c>
      <c r="F36" s="5"/>
      <c r="G36" s="115">
        <v>180</v>
      </c>
      <c r="H36" s="115">
        <v>180</v>
      </c>
      <c r="I36" s="5"/>
      <c r="J36" s="173" t="s">
        <v>319</v>
      </c>
      <c r="K36" s="3" t="s">
        <v>39</v>
      </c>
      <c r="L36" s="3" t="s">
        <v>37</v>
      </c>
      <c r="M36" s="6">
        <v>45366</v>
      </c>
      <c r="N36" s="3" t="s">
        <v>38</v>
      </c>
    </row>
    <row r="37" spans="1:14" ht="115.2" x14ac:dyDescent="0.3">
      <c r="A37" s="3">
        <v>12</v>
      </c>
      <c r="B37" s="117">
        <v>231061</v>
      </c>
      <c r="C37" s="4" t="s">
        <v>292</v>
      </c>
      <c r="D37" s="5"/>
      <c r="E37" s="3">
        <v>30</v>
      </c>
      <c r="F37" s="5"/>
      <c r="G37" s="115">
        <v>3000</v>
      </c>
      <c r="H37" s="115">
        <v>3000</v>
      </c>
      <c r="I37" s="5"/>
      <c r="J37" s="173" t="s">
        <v>319</v>
      </c>
      <c r="K37" s="3" t="s">
        <v>39</v>
      </c>
      <c r="L37" s="3" t="s">
        <v>37</v>
      </c>
      <c r="M37" s="6">
        <v>45366</v>
      </c>
      <c r="N37" s="3" t="s">
        <v>38</v>
      </c>
    </row>
    <row r="38" spans="1:14" ht="115.2" x14ac:dyDescent="0.3">
      <c r="A38" s="3">
        <v>13</v>
      </c>
      <c r="B38" s="3">
        <v>369230</v>
      </c>
      <c r="C38" s="4" t="s">
        <v>46</v>
      </c>
      <c r="D38" s="5"/>
      <c r="E38" s="3">
        <v>10</v>
      </c>
      <c r="F38" s="5"/>
      <c r="G38" s="115">
        <v>75</v>
      </c>
      <c r="H38" s="115">
        <v>75</v>
      </c>
      <c r="I38" s="5"/>
      <c r="J38" s="173" t="s">
        <v>319</v>
      </c>
      <c r="K38" s="3" t="s">
        <v>39</v>
      </c>
      <c r="L38" s="3" t="s">
        <v>37</v>
      </c>
      <c r="M38" s="6">
        <v>45366</v>
      </c>
      <c r="N38" s="3" t="s">
        <v>38</v>
      </c>
    </row>
    <row r="39" spans="1:14" ht="100.8" x14ac:dyDescent="0.3">
      <c r="A39" s="3">
        <v>14</v>
      </c>
      <c r="B39" s="3">
        <v>601716</v>
      </c>
      <c r="C39" s="4" t="s">
        <v>294</v>
      </c>
      <c r="D39" s="5"/>
      <c r="E39" s="3">
        <v>4</v>
      </c>
      <c r="F39" s="5"/>
      <c r="G39" s="115">
        <v>183.6</v>
      </c>
      <c r="H39" s="115">
        <v>183.6</v>
      </c>
      <c r="I39" s="5"/>
      <c r="J39" s="173" t="s">
        <v>319</v>
      </c>
      <c r="K39" s="3" t="s">
        <v>295</v>
      </c>
      <c r="L39" s="3" t="s">
        <v>37</v>
      </c>
      <c r="M39" s="6">
        <v>45432</v>
      </c>
      <c r="N39" s="3" t="s">
        <v>38</v>
      </c>
    </row>
    <row r="40" spans="1:14" ht="72" x14ac:dyDescent="0.3">
      <c r="A40" s="3">
        <v>15</v>
      </c>
      <c r="B40" s="3">
        <v>359485</v>
      </c>
      <c r="C40" s="4" t="s">
        <v>47</v>
      </c>
      <c r="D40" s="5"/>
      <c r="E40" s="3">
        <v>10</v>
      </c>
      <c r="F40" s="5"/>
      <c r="G40" s="115">
        <v>100</v>
      </c>
      <c r="H40" s="115">
        <v>100</v>
      </c>
      <c r="I40" s="5"/>
      <c r="J40" s="173" t="s">
        <v>319</v>
      </c>
      <c r="K40" s="3" t="s">
        <v>39</v>
      </c>
      <c r="L40" s="3" t="s">
        <v>37</v>
      </c>
      <c r="M40" s="6">
        <v>45366</v>
      </c>
      <c r="N40" s="3" t="s">
        <v>38</v>
      </c>
    </row>
    <row r="41" spans="1:14" ht="86.4" x14ac:dyDescent="0.3">
      <c r="A41" s="3">
        <v>16</v>
      </c>
      <c r="B41" s="3">
        <v>374384</v>
      </c>
      <c r="C41" s="149" t="s">
        <v>301</v>
      </c>
      <c r="D41" s="5"/>
      <c r="E41" s="3">
        <v>3</v>
      </c>
      <c r="F41" s="5"/>
      <c r="G41" s="115">
        <v>150</v>
      </c>
      <c r="H41" s="115">
        <v>150</v>
      </c>
      <c r="I41" s="5"/>
      <c r="J41" s="173" t="s">
        <v>319</v>
      </c>
      <c r="K41" s="3" t="s">
        <v>39</v>
      </c>
      <c r="L41" s="3" t="s">
        <v>37</v>
      </c>
      <c r="M41" s="6">
        <v>45366</v>
      </c>
      <c r="N41" s="3" t="s">
        <v>38</v>
      </c>
    </row>
    <row r="42" spans="1:14" ht="79.8" x14ac:dyDescent="0.3">
      <c r="A42" s="3">
        <v>17</v>
      </c>
      <c r="B42" s="3">
        <v>374382</v>
      </c>
      <c r="C42" s="150" t="s">
        <v>270</v>
      </c>
      <c r="D42" s="5"/>
      <c r="E42" s="3">
        <v>3</v>
      </c>
      <c r="F42" s="5"/>
      <c r="G42" s="115">
        <v>150</v>
      </c>
      <c r="H42" s="115">
        <v>150</v>
      </c>
      <c r="I42" s="5"/>
      <c r="J42" s="173" t="s">
        <v>319</v>
      </c>
      <c r="K42" s="3" t="s">
        <v>39</v>
      </c>
      <c r="L42" s="3" t="s">
        <v>37</v>
      </c>
      <c r="M42" s="6">
        <v>45366</v>
      </c>
      <c r="N42" s="3" t="s">
        <v>38</v>
      </c>
    </row>
    <row r="43" spans="1:14" ht="79.8" x14ac:dyDescent="0.3">
      <c r="A43" s="3">
        <v>18</v>
      </c>
      <c r="B43" s="3">
        <v>374381</v>
      </c>
      <c r="C43" s="150" t="s">
        <v>302</v>
      </c>
      <c r="D43" s="5"/>
      <c r="E43" s="3">
        <v>3</v>
      </c>
      <c r="F43" s="5"/>
      <c r="G43" s="115">
        <v>150</v>
      </c>
      <c r="H43" s="115">
        <v>150</v>
      </c>
      <c r="I43" s="5"/>
      <c r="J43" s="173" t="s">
        <v>319</v>
      </c>
      <c r="K43" s="3" t="s">
        <v>39</v>
      </c>
      <c r="L43" s="3" t="s">
        <v>37</v>
      </c>
      <c r="M43" s="6">
        <v>45366</v>
      </c>
      <c r="N43" s="3" t="s">
        <v>38</v>
      </c>
    </row>
    <row r="44" spans="1:14" ht="79.8" x14ac:dyDescent="0.3">
      <c r="A44" s="3">
        <v>19</v>
      </c>
      <c r="B44" s="3">
        <v>374385</v>
      </c>
      <c r="C44" s="150" t="s">
        <v>303</v>
      </c>
      <c r="D44" s="5"/>
      <c r="E44" s="3">
        <v>3</v>
      </c>
      <c r="F44" s="5"/>
      <c r="G44" s="115">
        <v>150</v>
      </c>
      <c r="H44" s="115">
        <v>150</v>
      </c>
      <c r="I44" s="5"/>
      <c r="J44" s="173" t="s">
        <v>319</v>
      </c>
      <c r="K44" s="3" t="s">
        <v>39</v>
      </c>
      <c r="L44" s="3" t="s">
        <v>37</v>
      </c>
      <c r="M44" s="6">
        <v>45366</v>
      </c>
      <c r="N44" s="3" t="s">
        <v>38</v>
      </c>
    </row>
    <row r="45" spans="1:14" ht="79.8" x14ac:dyDescent="0.3">
      <c r="A45" s="3">
        <v>20</v>
      </c>
      <c r="B45" s="69">
        <v>374379</v>
      </c>
      <c r="C45" s="150" t="s">
        <v>304</v>
      </c>
      <c r="D45" s="70"/>
      <c r="E45" s="69">
        <v>8</v>
      </c>
      <c r="F45" s="70"/>
      <c r="G45" s="115">
        <v>400</v>
      </c>
      <c r="H45" s="115">
        <v>400</v>
      </c>
      <c r="I45" s="70"/>
      <c r="J45" s="173" t="s">
        <v>319</v>
      </c>
      <c r="K45" s="3" t="s">
        <v>39</v>
      </c>
      <c r="L45" s="3" t="s">
        <v>37</v>
      </c>
      <c r="M45" s="6">
        <v>45366</v>
      </c>
      <c r="N45" s="3" t="s">
        <v>38</v>
      </c>
    </row>
    <row r="46" spans="1:14" ht="159" x14ac:dyDescent="0.3">
      <c r="A46" s="3">
        <v>21</v>
      </c>
      <c r="B46" s="69">
        <v>400018</v>
      </c>
      <c r="C46" s="71" t="s">
        <v>278</v>
      </c>
      <c r="D46" s="70"/>
      <c r="E46" s="69">
        <v>15</v>
      </c>
      <c r="F46" s="70"/>
      <c r="G46" s="115">
        <v>600</v>
      </c>
      <c r="H46" s="115">
        <v>600</v>
      </c>
      <c r="I46" s="70"/>
      <c r="J46" s="173" t="s">
        <v>319</v>
      </c>
      <c r="K46" s="3" t="s">
        <v>39</v>
      </c>
      <c r="L46" s="3" t="s">
        <v>37</v>
      </c>
      <c r="M46" s="6">
        <v>45366</v>
      </c>
      <c r="N46" s="3" t="s">
        <v>38</v>
      </c>
    </row>
    <row r="47" spans="1:14" ht="106.2" x14ac:dyDescent="0.3">
      <c r="A47" s="3">
        <v>22</v>
      </c>
      <c r="B47" s="69">
        <v>239198</v>
      </c>
      <c r="C47" s="71" t="s">
        <v>305</v>
      </c>
      <c r="D47" s="70"/>
      <c r="E47" s="69">
        <v>2</v>
      </c>
      <c r="F47" s="70"/>
      <c r="G47" s="115">
        <v>400</v>
      </c>
      <c r="H47" s="115">
        <v>400</v>
      </c>
      <c r="I47" s="70"/>
      <c r="J47" s="173" t="s">
        <v>319</v>
      </c>
      <c r="K47" s="3" t="s">
        <v>307</v>
      </c>
      <c r="L47" s="3" t="s">
        <v>37</v>
      </c>
      <c r="M47" s="6">
        <v>45444</v>
      </c>
      <c r="N47" s="3" t="s">
        <v>38</v>
      </c>
    </row>
    <row r="48" spans="1:14" ht="112.8" customHeight="1" x14ac:dyDescent="0.3">
      <c r="A48" s="3">
        <v>23</v>
      </c>
      <c r="B48" s="69">
        <v>265313</v>
      </c>
      <c r="C48" s="151" t="s">
        <v>306</v>
      </c>
      <c r="D48" s="70"/>
      <c r="E48" s="69">
        <v>2</v>
      </c>
      <c r="F48" s="70"/>
      <c r="G48" s="115">
        <v>400</v>
      </c>
      <c r="H48" s="115">
        <v>400</v>
      </c>
      <c r="I48" s="70"/>
      <c r="J48" s="173" t="s">
        <v>319</v>
      </c>
      <c r="K48" s="3" t="s">
        <v>307</v>
      </c>
      <c r="L48" s="3" t="s">
        <v>37</v>
      </c>
      <c r="M48" s="6">
        <v>45444</v>
      </c>
      <c r="N48" s="3" t="s">
        <v>38</v>
      </c>
    </row>
    <row r="49" spans="1:14" ht="66.599999999999994" x14ac:dyDescent="0.3">
      <c r="A49" s="3">
        <v>24</v>
      </c>
      <c r="B49" s="69">
        <v>424327</v>
      </c>
      <c r="C49" s="71" t="s">
        <v>308</v>
      </c>
      <c r="D49" s="70"/>
      <c r="E49" s="69">
        <v>3</v>
      </c>
      <c r="F49" s="70"/>
      <c r="G49" s="115">
        <v>149.69999999999999</v>
      </c>
      <c r="H49" s="115">
        <v>149.69999999999999</v>
      </c>
      <c r="I49" s="70"/>
      <c r="J49" s="173" t="s">
        <v>319</v>
      </c>
      <c r="K49" s="3" t="s">
        <v>307</v>
      </c>
      <c r="L49" s="3" t="s">
        <v>37</v>
      </c>
      <c r="M49" s="6">
        <v>45444</v>
      </c>
      <c r="N49" s="3" t="s">
        <v>38</v>
      </c>
    </row>
    <row r="50" spans="1:14" ht="138.6" customHeight="1" x14ac:dyDescent="0.3">
      <c r="A50" s="3">
        <v>25</v>
      </c>
      <c r="B50" s="69">
        <v>368983</v>
      </c>
      <c r="C50" s="71" t="s">
        <v>309</v>
      </c>
      <c r="D50" s="70"/>
      <c r="E50" s="69">
        <v>1</v>
      </c>
      <c r="F50" s="70"/>
      <c r="G50" s="115">
        <v>150</v>
      </c>
      <c r="H50" s="115">
        <v>150</v>
      </c>
      <c r="I50" s="70"/>
      <c r="J50" s="173" t="s">
        <v>319</v>
      </c>
      <c r="K50" s="3" t="s">
        <v>307</v>
      </c>
      <c r="L50" s="3" t="s">
        <v>37</v>
      </c>
      <c r="M50" s="6">
        <v>45444</v>
      </c>
      <c r="N50" s="3" t="s">
        <v>38</v>
      </c>
    </row>
    <row r="51" spans="1:14" ht="139.80000000000001" customHeight="1" x14ac:dyDescent="0.3">
      <c r="A51" s="3">
        <v>26</v>
      </c>
      <c r="B51" s="69">
        <v>392456</v>
      </c>
      <c r="C51" s="71" t="s">
        <v>310</v>
      </c>
      <c r="D51" s="70"/>
      <c r="E51" s="69">
        <v>3</v>
      </c>
      <c r="F51" s="70"/>
      <c r="G51" s="115">
        <v>525</v>
      </c>
      <c r="H51" s="115">
        <v>525</v>
      </c>
      <c r="I51" s="70"/>
      <c r="J51" s="173" t="s">
        <v>319</v>
      </c>
      <c r="K51" s="3" t="s">
        <v>307</v>
      </c>
      <c r="L51" s="3" t="s">
        <v>37</v>
      </c>
      <c r="M51" s="6">
        <v>45444</v>
      </c>
      <c r="N51" s="3" t="s">
        <v>38</v>
      </c>
    </row>
    <row r="52" spans="1:14" ht="82.8" customHeight="1" x14ac:dyDescent="0.3">
      <c r="A52" s="3">
        <v>27</v>
      </c>
      <c r="B52" s="69">
        <v>292742</v>
      </c>
      <c r="C52" s="71" t="s">
        <v>311</v>
      </c>
      <c r="D52" s="70"/>
      <c r="E52" s="69">
        <v>2</v>
      </c>
      <c r="F52" s="70"/>
      <c r="G52" s="115">
        <v>100</v>
      </c>
      <c r="H52" s="115">
        <v>100</v>
      </c>
      <c r="I52" s="70"/>
      <c r="J52" s="173" t="s">
        <v>319</v>
      </c>
      <c r="K52" s="3" t="s">
        <v>307</v>
      </c>
      <c r="L52" s="3" t="s">
        <v>37</v>
      </c>
      <c r="M52" s="6">
        <v>45444</v>
      </c>
      <c r="N52" s="3" t="s">
        <v>38</v>
      </c>
    </row>
    <row r="53" spans="1:14" ht="57.6" x14ac:dyDescent="0.3">
      <c r="A53" s="3">
        <v>28</v>
      </c>
      <c r="B53" s="3">
        <v>473096</v>
      </c>
      <c r="C53" s="7" t="s">
        <v>271</v>
      </c>
      <c r="D53" s="5"/>
      <c r="E53" s="3">
        <v>8</v>
      </c>
      <c r="F53" s="5"/>
      <c r="G53" s="115">
        <v>759.2</v>
      </c>
      <c r="H53" s="115">
        <v>759.2</v>
      </c>
      <c r="I53" s="5"/>
      <c r="J53" s="173" t="s">
        <v>319</v>
      </c>
      <c r="K53" s="3" t="s">
        <v>39</v>
      </c>
      <c r="L53" s="3" t="s">
        <v>37</v>
      </c>
      <c r="M53" s="6">
        <v>45366</v>
      </c>
      <c r="N53" s="3" t="s">
        <v>38</v>
      </c>
    </row>
    <row r="54" spans="1:14" ht="115.2" x14ac:dyDescent="0.3">
      <c r="A54" s="3">
        <v>29</v>
      </c>
      <c r="B54" s="3">
        <v>402089</v>
      </c>
      <c r="C54" s="4" t="s">
        <v>48</v>
      </c>
      <c r="D54" s="5"/>
      <c r="E54" s="3">
        <v>32</v>
      </c>
      <c r="F54" s="5"/>
      <c r="G54" s="115">
        <v>1340.8</v>
      </c>
      <c r="H54" s="115">
        <v>1340.8</v>
      </c>
      <c r="I54" s="5"/>
      <c r="J54" s="173" t="s">
        <v>319</v>
      </c>
      <c r="K54" s="3" t="s">
        <v>39</v>
      </c>
      <c r="L54" s="3" t="s">
        <v>37</v>
      </c>
      <c r="M54" s="6">
        <v>45366</v>
      </c>
      <c r="N54" s="3" t="s">
        <v>49</v>
      </c>
    </row>
    <row r="55" spans="1:14" ht="57.6" x14ac:dyDescent="0.3">
      <c r="A55" s="3">
        <v>30</v>
      </c>
      <c r="B55" s="3">
        <v>287945</v>
      </c>
      <c r="C55" s="4" t="s">
        <v>50</v>
      </c>
      <c r="D55" s="5"/>
      <c r="E55" s="3">
        <v>40</v>
      </c>
      <c r="F55" s="5"/>
      <c r="G55" s="115">
        <v>1706.4</v>
      </c>
      <c r="H55" s="115">
        <v>1706.4</v>
      </c>
      <c r="I55" s="5"/>
      <c r="J55" s="173" t="s">
        <v>319</v>
      </c>
      <c r="K55" s="3" t="s">
        <v>39</v>
      </c>
      <c r="L55" s="3" t="s">
        <v>37</v>
      </c>
      <c r="M55" s="6">
        <v>45366</v>
      </c>
      <c r="N55" s="3" t="s">
        <v>38</v>
      </c>
    </row>
    <row r="56" spans="1:14" ht="57.6" x14ac:dyDescent="0.3">
      <c r="A56" s="3">
        <v>31</v>
      </c>
      <c r="B56" s="3">
        <v>302124</v>
      </c>
      <c r="C56" s="4" t="s">
        <v>282</v>
      </c>
      <c r="D56" s="5"/>
      <c r="E56" s="3">
        <v>50</v>
      </c>
      <c r="F56" s="5"/>
      <c r="G56" s="115">
        <v>3500</v>
      </c>
      <c r="H56" s="115">
        <v>3500</v>
      </c>
      <c r="I56" s="5"/>
      <c r="J56" s="173" t="s">
        <v>319</v>
      </c>
      <c r="K56" s="3" t="s">
        <v>39</v>
      </c>
      <c r="L56" s="3" t="s">
        <v>37</v>
      </c>
      <c r="M56" s="6">
        <v>45383</v>
      </c>
      <c r="N56" s="3" t="s">
        <v>38</v>
      </c>
    </row>
    <row r="57" spans="1:14" ht="57.6" x14ac:dyDescent="0.3">
      <c r="A57" s="3">
        <v>32</v>
      </c>
      <c r="B57" s="3">
        <v>275047</v>
      </c>
      <c r="C57" s="4" t="s">
        <v>51</v>
      </c>
      <c r="D57" s="5"/>
      <c r="E57" s="3">
        <v>2</v>
      </c>
      <c r="F57" s="5"/>
      <c r="G57" s="115">
        <f>69.99*2</f>
        <v>139.97999999999999</v>
      </c>
      <c r="H57" s="115">
        <f>69.99*2</f>
        <v>139.97999999999999</v>
      </c>
      <c r="I57" s="5"/>
      <c r="J57" s="173" t="s">
        <v>319</v>
      </c>
      <c r="K57" s="3" t="s">
        <v>39</v>
      </c>
      <c r="L57" s="3" t="s">
        <v>37</v>
      </c>
      <c r="M57" s="6">
        <v>45366</v>
      </c>
      <c r="N57" s="3" t="s">
        <v>38</v>
      </c>
    </row>
    <row r="58" spans="1:14" ht="86.4" x14ac:dyDescent="0.3">
      <c r="A58" s="3">
        <v>33</v>
      </c>
      <c r="B58" s="3">
        <v>318255</v>
      </c>
      <c r="C58" s="4" t="s">
        <v>283</v>
      </c>
      <c r="D58" s="5"/>
      <c r="E58" s="3">
        <v>50</v>
      </c>
      <c r="F58" s="5"/>
      <c r="G58" s="115">
        <v>5000</v>
      </c>
      <c r="H58" s="115">
        <v>5000</v>
      </c>
      <c r="I58" s="5"/>
      <c r="J58" s="173" t="s">
        <v>319</v>
      </c>
      <c r="K58" s="3" t="s">
        <v>39</v>
      </c>
      <c r="L58" s="3" t="s">
        <v>37</v>
      </c>
      <c r="M58" s="6">
        <v>45383</v>
      </c>
      <c r="N58" s="3" t="s">
        <v>38</v>
      </c>
    </row>
    <row r="59" spans="1:14" ht="115.2" x14ac:dyDescent="0.3">
      <c r="A59" s="3">
        <v>34</v>
      </c>
      <c r="B59" s="3">
        <v>255048</v>
      </c>
      <c r="C59" s="4" t="s">
        <v>52</v>
      </c>
      <c r="D59" s="5"/>
      <c r="E59" s="3">
        <v>15</v>
      </c>
      <c r="F59" s="5"/>
      <c r="G59" s="115">
        <v>873.6</v>
      </c>
      <c r="H59" s="115">
        <v>873.6</v>
      </c>
      <c r="I59" s="5"/>
      <c r="J59" s="173" t="s">
        <v>319</v>
      </c>
      <c r="K59" s="3" t="s">
        <v>39</v>
      </c>
      <c r="L59" s="3" t="s">
        <v>37</v>
      </c>
      <c r="M59" s="6">
        <v>45366</v>
      </c>
      <c r="N59" s="3" t="s">
        <v>38</v>
      </c>
    </row>
    <row r="60" spans="1:14" ht="57.6" x14ac:dyDescent="0.3">
      <c r="A60" s="3">
        <v>35</v>
      </c>
      <c r="B60" s="3">
        <v>480293</v>
      </c>
      <c r="C60" s="4" t="s">
        <v>53</v>
      </c>
      <c r="D60" s="5"/>
      <c r="E60" s="3">
        <v>4</v>
      </c>
      <c r="F60" s="5"/>
      <c r="G60" s="115">
        <f>125*4</f>
        <v>500</v>
      </c>
      <c r="H60" s="115">
        <f>125*4</f>
        <v>500</v>
      </c>
      <c r="I60" s="5"/>
      <c r="J60" s="173" t="s">
        <v>319</v>
      </c>
      <c r="K60" s="3" t="s">
        <v>39</v>
      </c>
      <c r="L60" s="3" t="s">
        <v>37</v>
      </c>
      <c r="M60" s="6">
        <v>45366</v>
      </c>
      <c r="N60" s="3" t="s">
        <v>49</v>
      </c>
    </row>
    <row r="61" spans="1:14" ht="114.6" customHeight="1" x14ac:dyDescent="0.3">
      <c r="A61" s="3">
        <v>36</v>
      </c>
      <c r="B61" s="3">
        <v>479838</v>
      </c>
      <c r="C61" s="4" t="s">
        <v>272</v>
      </c>
      <c r="D61" s="5"/>
      <c r="E61" s="3">
        <v>1</v>
      </c>
      <c r="F61" s="5"/>
      <c r="G61" s="115">
        <v>398.98</v>
      </c>
      <c r="H61" s="115">
        <v>398.98</v>
      </c>
      <c r="I61" s="5"/>
      <c r="J61" s="173" t="s">
        <v>319</v>
      </c>
      <c r="K61" s="3" t="s">
        <v>39</v>
      </c>
      <c r="L61" s="3" t="s">
        <v>37</v>
      </c>
      <c r="M61" s="6">
        <v>45366</v>
      </c>
      <c r="N61" s="3" t="s">
        <v>49</v>
      </c>
    </row>
    <row r="62" spans="1:14" ht="86.4" x14ac:dyDescent="0.3">
      <c r="A62" s="3">
        <v>37</v>
      </c>
      <c r="B62" s="3">
        <v>607267</v>
      </c>
      <c r="C62" s="4" t="s">
        <v>54</v>
      </c>
      <c r="D62" s="5"/>
      <c r="E62" s="3">
        <v>8</v>
      </c>
      <c r="F62" s="5"/>
      <c r="G62" s="115">
        <v>559.20000000000005</v>
      </c>
      <c r="H62" s="115">
        <v>559.20000000000005</v>
      </c>
      <c r="I62" s="5"/>
      <c r="J62" s="173" t="s">
        <v>319</v>
      </c>
      <c r="K62" s="3" t="s">
        <v>39</v>
      </c>
      <c r="L62" s="3" t="s">
        <v>37</v>
      </c>
      <c r="M62" s="6">
        <v>45366</v>
      </c>
      <c r="N62" s="3" t="s">
        <v>49</v>
      </c>
    </row>
    <row r="63" spans="1:14" ht="57.6" x14ac:dyDescent="0.3">
      <c r="A63" s="3">
        <v>38</v>
      </c>
      <c r="B63" s="3">
        <v>466226</v>
      </c>
      <c r="C63" s="4" t="s">
        <v>290</v>
      </c>
      <c r="D63" s="5"/>
      <c r="E63" s="3">
        <v>10</v>
      </c>
      <c r="F63" s="5"/>
      <c r="G63" s="115">
        <v>50</v>
      </c>
      <c r="H63" s="115">
        <v>50</v>
      </c>
      <c r="I63" s="5"/>
      <c r="J63" s="173" t="s">
        <v>319</v>
      </c>
      <c r="K63" s="3"/>
      <c r="L63" s="3"/>
      <c r="M63" s="6"/>
      <c r="N63" s="3"/>
    </row>
    <row r="64" spans="1:14" ht="129.6" x14ac:dyDescent="0.3">
      <c r="A64" s="3">
        <v>39</v>
      </c>
      <c r="B64" s="3">
        <v>340922</v>
      </c>
      <c r="C64" s="4" t="s">
        <v>55</v>
      </c>
      <c r="D64" s="5"/>
      <c r="E64" s="3">
        <v>1</v>
      </c>
      <c r="F64" s="5"/>
      <c r="G64" s="115">
        <v>130.6</v>
      </c>
      <c r="H64" s="115">
        <v>130.6</v>
      </c>
      <c r="I64" s="5"/>
      <c r="J64" s="173" t="s">
        <v>319</v>
      </c>
      <c r="K64" s="3" t="s">
        <v>39</v>
      </c>
      <c r="L64" s="3" t="s">
        <v>37</v>
      </c>
      <c r="M64" s="6">
        <v>45366</v>
      </c>
      <c r="N64" s="3" t="s">
        <v>38</v>
      </c>
    </row>
    <row r="65" spans="1:14" ht="108" x14ac:dyDescent="0.3">
      <c r="A65" s="3">
        <v>40</v>
      </c>
      <c r="B65" s="3">
        <v>473095</v>
      </c>
      <c r="C65" s="4" t="s">
        <v>56</v>
      </c>
      <c r="D65" s="5"/>
      <c r="E65" s="3">
        <v>5</v>
      </c>
      <c r="F65" s="5"/>
      <c r="G65" s="115">
        <v>465.5</v>
      </c>
      <c r="H65" s="115">
        <v>465</v>
      </c>
      <c r="I65" s="5"/>
      <c r="J65" s="173" t="s">
        <v>319</v>
      </c>
      <c r="K65" s="3" t="s">
        <v>39</v>
      </c>
      <c r="L65" s="3" t="s">
        <v>37</v>
      </c>
      <c r="M65" s="6">
        <v>45366</v>
      </c>
      <c r="N65" s="3" t="s">
        <v>38</v>
      </c>
    </row>
    <row r="66" spans="1:14" ht="57.6" x14ac:dyDescent="0.3">
      <c r="A66" s="3">
        <v>41</v>
      </c>
      <c r="B66" s="3">
        <v>245523</v>
      </c>
      <c r="C66" s="4" t="s">
        <v>57</v>
      </c>
      <c r="D66" s="5"/>
      <c r="E66" s="3">
        <v>1</v>
      </c>
      <c r="F66" s="5"/>
      <c r="G66" s="115">
        <v>139.74</v>
      </c>
      <c r="H66" s="115">
        <v>139.74</v>
      </c>
      <c r="I66" s="5"/>
      <c r="J66" s="173" t="s">
        <v>319</v>
      </c>
      <c r="K66" s="3" t="s">
        <v>39</v>
      </c>
      <c r="L66" s="3" t="s">
        <v>37</v>
      </c>
      <c r="M66" s="6">
        <v>45366</v>
      </c>
      <c r="N66" s="3" t="s">
        <v>38</v>
      </c>
    </row>
    <row r="67" spans="1:14" ht="129.6" x14ac:dyDescent="0.3">
      <c r="A67" s="3">
        <v>42</v>
      </c>
      <c r="B67" s="3">
        <v>600696</v>
      </c>
      <c r="C67" s="4" t="s">
        <v>58</v>
      </c>
      <c r="D67" s="5"/>
      <c r="E67" s="3">
        <v>2</v>
      </c>
      <c r="F67" s="5"/>
      <c r="G67" s="115">
        <v>801.36</v>
      </c>
      <c r="H67" s="115">
        <v>801.36</v>
      </c>
      <c r="I67" s="5"/>
      <c r="J67" s="173" t="s">
        <v>319</v>
      </c>
      <c r="K67" s="3" t="s">
        <v>39</v>
      </c>
      <c r="L67" s="3" t="s">
        <v>37</v>
      </c>
      <c r="M67" s="6">
        <v>45366</v>
      </c>
      <c r="N67" s="3" t="s">
        <v>38</v>
      </c>
    </row>
    <row r="68" spans="1:14" ht="172.8" x14ac:dyDescent="0.3">
      <c r="A68" s="3">
        <v>43</v>
      </c>
      <c r="B68" s="3">
        <v>357251</v>
      </c>
      <c r="C68" s="4" t="s">
        <v>59</v>
      </c>
      <c r="D68" s="5"/>
      <c r="E68" s="3">
        <v>1</v>
      </c>
      <c r="F68" s="5"/>
      <c r="G68" s="115">
        <v>875</v>
      </c>
      <c r="H68" s="115">
        <v>875</v>
      </c>
      <c r="I68" s="5"/>
      <c r="J68" s="173" t="s">
        <v>319</v>
      </c>
      <c r="K68" s="3" t="s">
        <v>39</v>
      </c>
      <c r="L68" s="3" t="s">
        <v>37</v>
      </c>
      <c r="M68" s="6">
        <v>45366</v>
      </c>
      <c r="N68" s="3" t="s">
        <v>38</v>
      </c>
    </row>
    <row r="69" spans="1:14" ht="115.2" x14ac:dyDescent="0.3">
      <c r="A69" s="3">
        <v>44</v>
      </c>
      <c r="B69" s="3">
        <v>392445</v>
      </c>
      <c r="C69" s="116" t="s">
        <v>287</v>
      </c>
      <c r="D69" s="5"/>
      <c r="E69" s="3">
        <v>2</v>
      </c>
      <c r="F69" s="5"/>
      <c r="G69" s="115">
        <v>1379.8</v>
      </c>
      <c r="H69" s="115">
        <v>1379.8</v>
      </c>
      <c r="I69" s="5"/>
      <c r="J69" s="173" t="s">
        <v>319</v>
      </c>
      <c r="K69" s="3" t="s">
        <v>39</v>
      </c>
      <c r="L69" s="3" t="s">
        <v>37</v>
      </c>
      <c r="M69" s="6">
        <v>45323</v>
      </c>
      <c r="N69" s="3" t="s">
        <v>38</v>
      </c>
    </row>
    <row r="70" spans="1:14" ht="144" x14ac:dyDescent="0.3">
      <c r="A70" s="3">
        <v>45</v>
      </c>
      <c r="B70" s="3">
        <v>44192</v>
      </c>
      <c r="C70" s="116" t="s">
        <v>288</v>
      </c>
      <c r="D70" s="5"/>
      <c r="E70" s="3">
        <v>4</v>
      </c>
      <c r="F70" s="5"/>
      <c r="G70" s="115">
        <v>267.60000000000002</v>
      </c>
      <c r="H70" s="115">
        <v>267.60000000000002</v>
      </c>
      <c r="I70" s="5"/>
      <c r="J70" s="173" t="s">
        <v>319</v>
      </c>
      <c r="K70" s="3" t="s">
        <v>39</v>
      </c>
      <c r="L70" s="3" t="s">
        <v>37</v>
      </c>
      <c r="M70" s="6">
        <v>45323</v>
      </c>
      <c r="N70" s="3" t="s">
        <v>38</v>
      </c>
    </row>
    <row r="71" spans="1:14" ht="244.8" x14ac:dyDescent="0.3">
      <c r="A71" s="3">
        <v>46</v>
      </c>
      <c r="B71" s="3">
        <v>454659</v>
      </c>
      <c r="C71" s="116" t="s">
        <v>289</v>
      </c>
      <c r="D71" s="5"/>
      <c r="E71" s="3">
        <v>35</v>
      </c>
      <c r="F71" s="5"/>
      <c r="G71" s="115">
        <v>18354</v>
      </c>
      <c r="H71" s="115">
        <v>18354</v>
      </c>
      <c r="I71" s="5"/>
      <c r="J71" s="173" t="s">
        <v>319</v>
      </c>
      <c r="K71" s="3" t="s">
        <v>39</v>
      </c>
      <c r="L71" s="3" t="s">
        <v>37</v>
      </c>
      <c r="M71" s="6">
        <v>45323</v>
      </c>
      <c r="N71" s="3" t="s">
        <v>38</v>
      </c>
    </row>
    <row r="72" spans="1:14" ht="129.6" x14ac:dyDescent="0.3">
      <c r="A72" s="3">
        <v>47</v>
      </c>
      <c r="B72" s="3">
        <v>600694</v>
      </c>
      <c r="C72" s="4" t="s">
        <v>60</v>
      </c>
      <c r="D72" s="5"/>
      <c r="E72" s="3">
        <v>1</v>
      </c>
      <c r="F72" s="5"/>
      <c r="G72" s="115">
        <v>4990</v>
      </c>
      <c r="H72" s="115">
        <v>4990</v>
      </c>
      <c r="I72" s="5"/>
      <c r="J72" s="173" t="s">
        <v>319</v>
      </c>
      <c r="K72" s="3" t="s">
        <v>39</v>
      </c>
      <c r="L72" s="3" t="s">
        <v>37</v>
      </c>
      <c r="M72" s="6">
        <v>45366</v>
      </c>
      <c r="N72" s="3" t="s">
        <v>38</v>
      </c>
    </row>
    <row r="73" spans="1:14" ht="86.4" x14ac:dyDescent="0.3">
      <c r="A73" s="3">
        <v>48</v>
      </c>
      <c r="B73" s="3">
        <v>463213</v>
      </c>
      <c r="C73" s="4" t="s">
        <v>61</v>
      </c>
      <c r="D73" s="5"/>
      <c r="E73" s="3">
        <v>5</v>
      </c>
      <c r="F73" s="5"/>
      <c r="G73" s="115">
        <v>25000</v>
      </c>
      <c r="H73" s="115">
        <v>25000</v>
      </c>
      <c r="I73" s="5"/>
      <c r="J73" s="173" t="s">
        <v>319</v>
      </c>
      <c r="K73" s="3" t="s">
        <v>39</v>
      </c>
      <c r="L73" s="3" t="s">
        <v>37</v>
      </c>
      <c r="M73" s="6">
        <v>45383</v>
      </c>
      <c r="N73" s="3" t="s">
        <v>38</v>
      </c>
    </row>
    <row r="74" spans="1:14" ht="115.2" x14ac:dyDescent="0.3">
      <c r="A74" s="3">
        <v>49</v>
      </c>
      <c r="B74" s="3">
        <v>345093</v>
      </c>
      <c r="C74" s="4" t="s">
        <v>62</v>
      </c>
      <c r="D74" s="5"/>
      <c r="E74" s="3">
        <v>3</v>
      </c>
      <c r="F74" s="5"/>
      <c r="G74" s="115" t="s">
        <v>63</v>
      </c>
      <c r="H74" s="115">
        <v>18000</v>
      </c>
      <c r="I74" s="5"/>
      <c r="J74" s="173" t="s">
        <v>319</v>
      </c>
      <c r="K74" s="3" t="s">
        <v>39</v>
      </c>
      <c r="L74" s="3" t="s">
        <v>37</v>
      </c>
      <c r="M74" s="6">
        <v>45383</v>
      </c>
      <c r="N74" s="3" t="s">
        <v>64</v>
      </c>
    </row>
    <row r="75" spans="1:14" ht="201.6" x14ac:dyDescent="0.3">
      <c r="A75" s="3">
        <v>50</v>
      </c>
      <c r="B75" s="8">
        <v>607463</v>
      </c>
      <c r="C75" s="14" t="s">
        <v>273</v>
      </c>
      <c r="D75" s="9"/>
      <c r="E75" s="9">
        <v>1</v>
      </c>
      <c r="F75" s="5"/>
      <c r="G75" s="10">
        <v>6450</v>
      </c>
      <c r="H75" s="11">
        <f t="shared" ref="H75:H93" si="0">G75*E75</f>
        <v>6450</v>
      </c>
      <c r="I75" s="5"/>
      <c r="J75" s="173" t="s">
        <v>319</v>
      </c>
      <c r="K75" s="9" t="s">
        <v>65</v>
      </c>
      <c r="L75" s="3" t="s">
        <v>37</v>
      </c>
      <c r="M75" s="13">
        <v>45474</v>
      </c>
      <c r="N75" s="3" t="s">
        <v>64</v>
      </c>
    </row>
    <row r="76" spans="1:14" ht="100.8" x14ac:dyDescent="0.3">
      <c r="A76" s="3">
        <v>51</v>
      </c>
      <c r="B76" s="8">
        <v>358806</v>
      </c>
      <c r="C76" s="14" t="s">
        <v>66</v>
      </c>
      <c r="D76" s="15"/>
      <c r="E76" s="15">
        <v>20</v>
      </c>
      <c r="F76" s="5"/>
      <c r="G76" s="16">
        <v>10400</v>
      </c>
      <c r="H76" s="11">
        <f>G76</f>
        <v>10400</v>
      </c>
      <c r="I76" s="5"/>
      <c r="J76" s="173" t="s">
        <v>319</v>
      </c>
      <c r="K76" s="9" t="s">
        <v>65</v>
      </c>
      <c r="L76" s="3" t="s">
        <v>37</v>
      </c>
      <c r="M76" s="13">
        <v>45474</v>
      </c>
      <c r="N76" s="3" t="s">
        <v>64</v>
      </c>
    </row>
    <row r="77" spans="1:14" ht="140.4" x14ac:dyDescent="0.3">
      <c r="A77" s="3">
        <v>52</v>
      </c>
      <c r="B77" s="18">
        <v>349859</v>
      </c>
      <c r="C77" s="19" t="s">
        <v>67</v>
      </c>
      <c r="D77" s="15"/>
      <c r="E77" s="15">
        <v>15</v>
      </c>
      <c r="F77" s="5"/>
      <c r="G77" s="16">
        <v>3300</v>
      </c>
      <c r="H77" s="11">
        <f>G77</f>
        <v>3300</v>
      </c>
      <c r="I77" s="5"/>
      <c r="J77" s="173" t="s">
        <v>319</v>
      </c>
      <c r="K77" s="9" t="s">
        <v>65</v>
      </c>
      <c r="L77" s="3" t="s">
        <v>37</v>
      </c>
      <c r="M77" s="13">
        <v>45474</v>
      </c>
      <c r="N77" s="3" t="s">
        <v>64</v>
      </c>
    </row>
    <row r="78" spans="1:14" ht="78" x14ac:dyDescent="0.3">
      <c r="A78" s="3">
        <v>53</v>
      </c>
      <c r="B78" s="18">
        <v>604331</v>
      </c>
      <c r="C78" s="19" t="s">
        <v>68</v>
      </c>
      <c r="D78" s="15"/>
      <c r="E78" s="15">
        <v>2</v>
      </c>
      <c r="F78" s="5"/>
      <c r="G78" s="16">
        <v>300</v>
      </c>
      <c r="H78" s="11">
        <f>G78</f>
        <v>300</v>
      </c>
      <c r="I78" s="5"/>
      <c r="J78" s="173" t="s">
        <v>319</v>
      </c>
      <c r="K78" s="9" t="s">
        <v>65</v>
      </c>
      <c r="L78" s="3" t="s">
        <v>37</v>
      </c>
      <c r="M78" s="13">
        <v>45474</v>
      </c>
      <c r="N78" s="3" t="s">
        <v>64</v>
      </c>
    </row>
    <row r="79" spans="1:14" ht="72" x14ac:dyDescent="0.3">
      <c r="A79" s="3">
        <v>54</v>
      </c>
      <c r="B79" s="8">
        <v>473420</v>
      </c>
      <c r="C79" s="14" t="s">
        <v>69</v>
      </c>
      <c r="D79" s="9"/>
      <c r="E79" s="9">
        <v>20</v>
      </c>
      <c r="F79" s="5"/>
      <c r="G79" s="20">
        <v>1780</v>
      </c>
      <c r="H79" s="11">
        <f>G79</f>
        <v>1780</v>
      </c>
      <c r="I79" s="5"/>
      <c r="J79" s="173" t="s">
        <v>319</v>
      </c>
      <c r="K79" s="9" t="s">
        <v>65</v>
      </c>
      <c r="L79" s="3" t="s">
        <v>37</v>
      </c>
      <c r="M79" s="13">
        <v>45474</v>
      </c>
      <c r="N79" s="3" t="s">
        <v>64</v>
      </c>
    </row>
    <row r="80" spans="1:14" ht="100.8" x14ac:dyDescent="0.3">
      <c r="A80" s="3">
        <v>55</v>
      </c>
      <c r="B80" s="8">
        <v>608694</v>
      </c>
      <c r="C80" s="14" t="s">
        <v>70</v>
      </c>
      <c r="D80" s="9"/>
      <c r="E80" s="9">
        <v>15</v>
      </c>
      <c r="F80" s="5"/>
      <c r="G80" s="10">
        <v>1425</v>
      </c>
      <c r="H80" s="11">
        <f>G80</f>
        <v>1425</v>
      </c>
      <c r="I80" s="5"/>
      <c r="J80" s="173" t="s">
        <v>319</v>
      </c>
      <c r="K80" s="9" t="s">
        <v>65</v>
      </c>
      <c r="L80" s="3" t="s">
        <v>37</v>
      </c>
      <c r="M80" s="13">
        <v>45474</v>
      </c>
      <c r="N80" s="3" t="s">
        <v>64</v>
      </c>
    </row>
    <row r="81" spans="1:14" ht="100.8" x14ac:dyDescent="0.3">
      <c r="A81" s="3">
        <v>56</v>
      </c>
      <c r="B81" s="21">
        <v>612424</v>
      </c>
      <c r="C81" s="14" t="s">
        <v>71</v>
      </c>
      <c r="D81" s="9"/>
      <c r="E81" s="9">
        <v>20</v>
      </c>
      <c r="F81" s="5"/>
      <c r="G81" s="10">
        <v>5480</v>
      </c>
      <c r="H81" s="11">
        <f>G81</f>
        <v>5480</v>
      </c>
      <c r="I81" s="5"/>
      <c r="J81" s="173" t="s">
        <v>319</v>
      </c>
      <c r="K81" s="9" t="s">
        <v>65</v>
      </c>
      <c r="L81" s="3" t="s">
        <v>37</v>
      </c>
      <c r="M81" s="13">
        <v>45474</v>
      </c>
      <c r="N81" s="3" t="s">
        <v>64</v>
      </c>
    </row>
    <row r="82" spans="1:14" ht="72" x14ac:dyDescent="0.3">
      <c r="A82" s="3">
        <v>57</v>
      </c>
      <c r="B82" s="8">
        <v>449234</v>
      </c>
      <c r="C82" s="14" t="s">
        <v>72</v>
      </c>
      <c r="D82" s="9"/>
      <c r="E82" s="9">
        <v>20</v>
      </c>
      <c r="F82" s="5"/>
      <c r="G82" s="10">
        <v>2600</v>
      </c>
      <c r="H82" s="11">
        <f>G82</f>
        <v>2600</v>
      </c>
      <c r="I82" s="5"/>
      <c r="J82" s="173" t="s">
        <v>319</v>
      </c>
      <c r="K82" s="9" t="s">
        <v>65</v>
      </c>
      <c r="L82" s="3" t="s">
        <v>37</v>
      </c>
      <c r="M82" s="13">
        <v>45474</v>
      </c>
      <c r="N82" s="3" t="s">
        <v>64</v>
      </c>
    </row>
    <row r="83" spans="1:14" ht="156" x14ac:dyDescent="0.3">
      <c r="A83" s="3">
        <v>58</v>
      </c>
      <c r="B83" s="8">
        <v>236908</v>
      </c>
      <c r="C83" s="19" t="s">
        <v>73</v>
      </c>
      <c r="D83" s="9"/>
      <c r="E83" s="9">
        <v>1</v>
      </c>
      <c r="F83" s="5"/>
      <c r="G83" s="11">
        <v>210</v>
      </c>
      <c r="H83" s="11">
        <f t="shared" si="0"/>
        <v>210</v>
      </c>
      <c r="I83" s="5"/>
      <c r="J83" s="173" t="s">
        <v>319</v>
      </c>
      <c r="K83" s="9" t="s">
        <v>65</v>
      </c>
      <c r="L83" s="3" t="s">
        <v>37</v>
      </c>
      <c r="M83" s="13">
        <v>45474</v>
      </c>
      <c r="N83" s="3" t="s">
        <v>64</v>
      </c>
    </row>
    <row r="84" spans="1:14" ht="156" x14ac:dyDescent="0.3">
      <c r="A84" s="3">
        <v>59</v>
      </c>
      <c r="B84" s="8">
        <v>472075</v>
      </c>
      <c r="C84" s="19" t="s">
        <v>74</v>
      </c>
      <c r="D84" s="9"/>
      <c r="E84" s="9">
        <v>1</v>
      </c>
      <c r="F84" s="5"/>
      <c r="G84" s="11">
        <v>380</v>
      </c>
      <c r="H84" s="11">
        <f t="shared" si="0"/>
        <v>380</v>
      </c>
      <c r="I84" s="5"/>
      <c r="J84" s="173" t="s">
        <v>319</v>
      </c>
      <c r="K84" s="9" t="s">
        <v>65</v>
      </c>
      <c r="L84" s="3" t="s">
        <v>37</v>
      </c>
      <c r="M84" s="13">
        <v>45474</v>
      </c>
      <c r="N84" s="3" t="s">
        <v>64</v>
      </c>
    </row>
    <row r="85" spans="1:14" ht="156" x14ac:dyDescent="0.3">
      <c r="A85" s="3">
        <v>60</v>
      </c>
      <c r="B85" s="8">
        <v>612600</v>
      </c>
      <c r="C85" s="19" t="s">
        <v>75</v>
      </c>
      <c r="D85" s="9"/>
      <c r="E85" s="9">
        <v>1</v>
      </c>
      <c r="F85" s="5"/>
      <c r="G85" s="22">
        <v>430</v>
      </c>
      <c r="H85" s="22">
        <f t="shared" si="0"/>
        <v>430</v>
      </c>
      <c r="I85" s="5"/>
      <c r="J85" s="173" t="s">
        <v>319</v>
      </c>
      <c r="K85" s="9" t="s">
        <v>65</v>
      </c>
      <c r="L85" s="3" t="s">
        <v>37</v>
      </c>
      <c r="M85" s="13">
        <v>45474</v>
      </c>
      <c r="N85" s="3" t="s">
        <v>64</v>
      </c>
    </row>
    <row r="86" spans="1:14" ht="124.8" x14ac:dyDescent="0.3">
      <c r="A86" s="3">
        <v>61</v>
      </c>
      <c r="B86" s="8">
        <v>601705</v>
      </c>
      <c r="C86" s="19" t="s">
        <v>76</v>
      </c>
      <c r="D86" s="9"/>
      <c r="E86" s="9">
        <v>2</v>
      </c>
      <c r="F86" s="5"/>
      <c r="G86" s="11">
        <v>3200</v>
      </c>
      <c r="H86" s="11">
        <f>G86</f>
        <v>3200</v>
      </c>
      <c r="I86" s="5"/>
      <c r="J86" s="173" t="s">
        <v>319</v>
      </c>
      <c r="K86" s="9" t="s">
        <v>65</v>
      </c>
      <c r="L86" s="3" t="s">
        <v>37</v>
      </c>
      <c r="M86" s="13">
        <v>45474</v>
      </c>
      <c r="N86" s="3" t="s">
        <v>64</v>
      </c>
    </row>
    <row r="87" spans="1:14" ht="109.2" x14ac:dyDescent="0.3">
      <c r="A87" s="3">
        <v>62</v>
      </c>
      <c r="B87" s="8">
        <v>443965</v>
      </c>
      <c r="C87" s="19" t="s">
        <v>274</v>
      </c>
      <c r="D87" s="9"/>
      <c r="E87" s="9">
        <v>1</v>
      </c>
      <c r="F87" s="5"/>
      <c r="G87" s="11">
        <v>1946.55</v>
      </c>
      <c r="H87" s="11">
        <f t="shared" si="0"/>
        <v>1946.55</v>
      </c>
      <c r="I87" s="5"/>
      <c r="J87" s="173" t="s">
        <v>319</v>
      </c>
      <c r="K87" s="9" t="s">
        <v>65</v>
      </c>
      <c r="L87" s="3" t="s">
        <v>37</v>
      </c>
      <c r="M87" s="13">
        <v>45383</v>
      </c>
      <c r="N87" s="3" t="s">
        <v>64</v>
      </c>
    </row>
    <row r="88" spans="1:14" ht="109.2" x14ac:dyDescent="0.3">
      <c r="A88" s="3">
        <v>63</v>
      </c>
      <c r="B88" s="8">
        <v>440646</v>
      </c>
      <c r="C88" s="19" t="s">
        <v>275</v>
      </c>
      <c r="D88" s="9"/>
      <c r="E88" s="9">
        <v>1</v>
      </c>
      <c r="F88" s="5"/>
      <c r="G88" s="11">
        <v>1065.04</v>
      </c>
      <c r="H88" s="11">
        <f t="shared" si="0"/>
        <v>1065.04</v>
      </c>
      <c r="I88" s="5"/>
      <c r="J88" s="173" t="s">
        <v>319</v>
      </c>
      <c r="K88" s="9" t="s">
        <v>65</v>
      </c>
      <c r="L88" s="3" t="s">
        <v>37</v>
      </c>
      <c r="M88" s="13">
        <v>45383</v>
      </c>
      <c r="N88" s="3" t="s">
        <v>64</v>
      </c>
    </row>
    <row r="89" spans="1:14" ht="140.4" x14ac:dyDescent="0.3">
      <c r="A89" s="3">
        <v>64</v>
      </c>
      <c r="B89" s="8">
        <v>313079</v>
      </c>
      <c r="C89" s="19" t="s">
        <v>276</v>
      </c>
      <c r="D89" s="9"/>
      <c r="E89" s="9">
        <v>15</v>
      </c>
      <c r="F89" s="5"/>
      <c r="G89" s="11">
        <v>17302.5</v>
      </c>
      <c r="H89" s="11">
        <f>G89</f>
        <v>17302.5</v>
      </c>
      <c r="I89" s="5"/>
      <c r="J89" s="173" t="s">
        <v>319</v>
      </c>
      <c r="K89" s="9" t="s">
        <v>65</v>
      </c>
      <c r="L89" s="3" t="s">
        <v>37</v>
      </c>
      <c r="M89" s="13">
        <v>45383</v>
      </c>
      <c r="N89" s="3" t="s">
        <v>64</v>
      </c>
    </row>
    <row r="90" spans="1:14" ht="234" x14ac:dyDescent="0.3">
      <c r="A90" s="3">
        <v>65</v>
      </c>
      <c r="B90" s="8">
        <v>612281</v>
      </c>
      <c r="C90" s="19" t="s">
        <v>77</v>
      </c>
      <c r="D90" s="9"/>
      <c r="E90" s="9">
        <v>4</v>
      </c>
      <c r="F90" s="5"/>
      <c r="G90" s="11">
        <v>4800</v>
      </c>
      <c r="H90" s="11">
        <f>G90</f>
        <v>4800</v>
      </c>
      <c r="I90" s="5"/>
      <c r="J90" s="173" t="s">
        <v>319</v>
      </c>
      <c r="K90" s="9" t="s">
        <v>65</v>
      </c>
      <c r="L90" s="3" t="s">
        <v>37</v>
      </c>
      <c r="M90" s="13">
        <v>45474</v>
      </c>
      <c r="N90" s="3" t="s">
        <v>64</v>
      </c>
    </row>
    <row r="91" spans="1:14" ht="109.2" x14ac:dyDescent="0.3">
      <c r="A91" s="3">
        <v>66</v>
      </c>
      <c r="B91" s="8">
        <v>368279</v>
      </c>
      <c r="C91" s="19" t="s">
        <v>78</v>
      </c>
      <c r="D91" s="9"/>
      <c r="E91" s="9">
        <v>8</v>
      </c>
      <c r="F91" s="5"/>
      <c r="G91" s="11">
        <v>2520</v>
      </c>
      <c r="H91" s="11">
        <v>2520</v>
      </c>
      <c r="I91" s="5"/>
      <c r="J91" s="173" t="s">
        <v>319</v>
      </c>
      <c r="K91" s="9" t="s">
        <v>65</v>
      </c>
      <c r="L91" s="3" t="s">
        <v>37</v>
      </c>
      <c r="M91" s="13">
        <v>45474</v>
      </c>
      <c r="N91" s="3" t="s">
        <v>64</v>
      </c>
    </row>
    <row r="92" spans="1:14" ht="156" x14ac:dyDescent="0.3">
      <c r="A92" s="3">
        <v>67</v>
      </c>
      <c r="B92" s="8">
        <v>475606</v>
      </c>
      <c r="C92" s="19" t="s">
        <v>79</v>
      </c>
      <c r="D92" s="9"/>
      <c r="E92" s="9">
        <v>2</v>
      </c>
      <c r="F92" s="5"/>
      <c r="G92" s="11">
        <v>2900</v>
      </c>
      <c r="H92" s="11">
        <f t="shared" si="0"/>
        <v>5800</v>
      </c>
      <c r="I92" s="5"/>
      <c r="J92" s="173" t="s">
        <v>319</v>
      </c>
      <c r="K92" s="9" t="s">
        <v>65</v>
      </c>
      <c r="L92" s="3" t="s">
        <v>37</v>
      </c>
      <c r="M92" s="13">
        <v>45474</v>
      </c>
      <c r="N92" s="3" t="s">
        <v>64</v>
      </c>
    </row>
    <row r="93" spans="1:14" ht="171.6" x14ac:dyDescent="0.3">
      <c r="A93" s="3">
        <v>68</v>
      </c>
      <c r="B93" s="8">
        <v>366154</v>
      </c>
      <c r="C93" s="23" t="s">
        <v>80</v>
      </c>
      <c r="D93" s="9"/>
      <c r="E93" s="9">
        <v>1</v>
      </c>
      <c r="F93" s="5"/>
      <c r="G93" s="10">
        <v>5200</v>
      </c>
      <c r="H93" s="11">
        <f t="shared" si="0"/>
        <v>5200</v>
      </c>
      <c r="I93" s="5"/>
      <c r="J93" s="173" t="s">
        <v>319</v>
      </c>
      <c r="K93" s="9" t="s">
        <v>65</v>
      </c>
      <c r="L93" s="3" t="s">
        <v>37</v>
      </c>
      <c r="M93" s="13">
        <v>45474</v>
      </c>
      <c r="N93" s="3" t="s">
        <v>64</v>
      </c>
    </row>
    <row r="94" spans="1:14" ht="187.2" x14ac:dyDescent="0.3">
      <c r="A94" s="3">
        <v>69</v>
      </c>
      <c r="B94" s="8">
        <v>484062</v>
      </c>
      <c r="C94" s="19" t="s">
        <v>81</v>
      </c>
      <c r="D94" s="77"/>
      <c r="E94" s="9">
        <v>2</v>
      </c>
      <c r="F94" s="5"/>
      <c r="G94" s="10">
        <v>960</v>
      </c>
      <c r="H94" s="10">
        <v>960</v>
      </c>
      <c r="I94" s="5"/>
      <c r="J94" s="173" t="s">
        <v>319</v>
      </c>
      <c r="K94" s="9" t="s">
        <v>65</v>
      </c>
      <c r="L94" s="3" t="s">
        <v>37</v>
      </c>
      <c r="M94" s="13">
        <v>45474</v>
      </c>
      <c r="N94" s="3" t="s">
        <v>64</v>
      </c>
    </row>
    <row r="95" spans="1:14" ht="82.8" x14ac:dyDescent="0.3">
      <c r="A95" s="3">
        <v>70</v>
      </c>
      <c r="B95" s="41">
        <v>443232</v>
      </c>
      <c r="C95" s="43" t="s">
        <v>177</v>
      </c>
      <c r="D95" s="78"/>
      <c r="E95" s="76">
        <v>1</v>
      </c>
      <c r="F95" s="41"/>
      <c r="G95" s="178">
        <v>55.71</v>
      </c>
      <c r="H95" s="178">
        <v>55.71</v>
      </c>
      <c r="I95" s="41"/>
      <c r="J95" s="173" t="s">
        <v>319</v>
      </c>
      <c r="K95" s="31" t="s">
        <v>96</v>
      </c>
      <c r="L95" s="3" t="s">
        <v>37</v>
      </c>
      <c r="M95" s="13">
        <v>45352</v>
      </c>
      <c r="N95" s="31" t="s">
        <v>97</v>
      </c>
    </row>
    <row r="96" spans="1:14" ht="82.8" x14ac:dyDescent="0.3">
      <c r="A96" s="3">
        <v>71</v>
      </c>
      <c r="B96" s="41">
        <v>443234</v>
      </c>
      <c r="C96" s="73" t="s">
        <v>178</v>
      </c>
      <c r="D96" s="41"/>
      <c r="E96" s="76">
        <v>1</v>
      </c>
      <c r="F96" s="41"/>
      <c r="G96" s="178">
        <v>55.71</v>
      </c>
      <c r="H96" s="178">
        <v>55.71</v>
      </c>
      <c r="I96" s="41"/>
      <c r="J96" s="173" t="s">
        <v>319</v>
      </c>
      <c r="K96" s="31" t="s">
        <v>96</v>
      </c>
      <c r="L96" s="3" t="s">
        <v>37</v>
      </c>
      <c r="M96" s="13">
        <v>45352</v>
      </c>
      <c r="N96" s="31" t="s">
        <v>97</v>
      </c>
    </row>
    <row r="97" spans="1:14" ht="82.8" x14ac:dyDescent="0.3">
      <c r="A97" s="3">
        <v>72</v>
      </c>
      <c r="B97" s="31">
        <v>443236</v>
      </c>
      <c r="C97" s="74" t="s">
        <v>179</v>
      </c>
      <c r="D97" s="41"/>
      <c r="E97" s="76">
        <v>1</v>
      </c>
      <c r="F97" s="41"/>
      <c r="G97" s="178">
        <v>55.71</v>
      </c>
      <c r="H97" s="178">
        <v>55.71</v>
      </c>
      <c r="I97" s="31"/>
      <c r="J97" s="173" t="s">
        <v>319</v>
      </c>
      <c r="K97" s="31" t="s">
        <v>96</v>
      </c>
      <c r="L97" s="3" t="s">
        <v>37</v>
      </c>
      <c r="M97" s="13">
        <v>45352</v>
      </c>
      <c r="N97" s="31" t="s">
        <v>97</v>
      </c>
    </row>
    <row r="98" spans="1:14" ht="82.8" x14ac:dyDescent="0.3">
      <c r="A98" s="3">
        <v>73</v>
      </c>
      <c r="B98" s="41">
        <v>443239</v>
      </c>
      <c r="C98" s="74" t="s">
        <v>180</v>
      </c>
      <c r="D98" s="41"/>
      <c r="E98" s="76">
        <v>1</v>
      </c>
      <c r="F98" s="41"/>
      <c r="G98" s="178">
        <v>55.71</v>
      </c>
      <c r="H98" s="178">
        <v>55.71</v>
      </c>
      <c r="I98" s="41"/>
      <c r="J98" s="173" t="s">
        <v>319</v>
      </c>
      <c r="K98" s="31" t="s">
        <v>96</v>
      </c>
      <c r="L98" s="3" t="s">
        <v>37</v>
      </c>
      <c r="M98" s="13">
        <v>45352</v>
      </c>
      <c r="N98" s="31" t="s">
        <v>97</v>
      </c>
    </row>
    <row r="99" spans="1:14" ht="82.8" x14ac:dyDescent="0.3">
      <c r="A99" s="3">
        <v>74</v>
      </c>
      <c r="B99" s="41">
        <v>443240</v>
      </c>
      <c r="C99" s="74" t="s">
        <v>181</v>
      </c>
      <c r="D99" s="41"/>
      <c r="E99" s="76">
        <v>1</v>
      </c>
      <c r="F99" s="41"/>
      <c r="G99" s="178">
        <v>55.71</v>
      </c>
      <c r="H99" s="178">
        <v>55.71</v>
      </c>
      <c r="I99" s="41"/>
      <c r="J99" s="173" t="s">
        <v>319</v>
      </c>
      <c r="K99" s="31" t="s">
        <v>96</v>
      </c>
      <c r="L99" s="3" t="s">
        <v>37</v>
      </c>
      <c r="M99" s="13">
        <v>45352</v>
      </c>
      <c r="N99" s="31" t="s">
        <v>97</v>
      </c>
    </row>
    <row r="100" spans="1:14" ht="82.8" x14ac:dyDescent="0.3">
      <c r="A100" s="3">
        <v>75</v>
      </c>
      <c r="B100" s="41">
        <v>456393</v>
      </c>
      <c r="C100" s="73" t="s">
        <v>182</v>
      </c>
      <c r="D100" s="41"/>
      <c r="E100" s="76">
        <v>1</v>
      </c>
      <c r="F100" s="41"/>
      <c r="G100" s="178">
        <v>55.71</v>
      </c>
      <c r="H100" s="178">
        <v>55.71</v>
      </c>
      <c r="I100" s="41"/>
      <c r="J100" s="173" t="s">
        <v>319</v>
      </c>
      <c r="K100" s="31" t="s">
        <v>96</v>
      </c>
      <c r="L100" s="3" t="s">
        <v>37</v>
      </c>
      <c r="M100" s="13">
        <v>45352</v>
      </c>
      <c r="N100" s="31" t="s">
        <v>97</v>
      </c>
    </row>
    <row r="101" spans="1:14" ht="69" x14ac:dyDescent="0.3">
      <c r="A101" s="3">
        <v>76</v>
      </c>
      <c r="B101" s="41">
        <v>442847</v>
      </c>
      <c r="C101" s="73" t="s">
        <v>183</v>
      </c>
      <c r="D101" s="41"/>
      <c r="E101" s="76">
        <v>1</v>
      </c>
      <c r="F101" s="41"/>
      <c r="G101" s="178">
        <v>48.35</v>
      </c>
      <c r="H101" s="178">
        <v>48.35</v>
      </c>
      <c r="I101" s="41"/>
      <c r="J101" s="173" t="s">
        <v>319</v>
      </c>
      <c r="K101" s="31" t="s">
        <v>96</v>
      </c>
      <c r="L101" s="3" t="s">
        <v>37</v>
      </c>
      <c r="M101" s="13">
        <v>45352</v>
      </c>
      <c r="N101" s="31" t="s">
        <v>97</v>
      </c>
    </row>
    <row r="102" spans="1:14" ht="69" x14ac:dyDescent="0.3">
      <c r="A102" s="3">
        <v>77</v>
      </c>
      <c r="B102" s="41">
        <v>442848</v>
      </c>
      <c r="C102" s="73" t="s">
        <v>184</v>
      </c>
      <c r="D102" s="41"/>
      <c r="E102" s="76">
        <v>1</v>
      </c>
      <c r="F102" s="41"/>
      <c r="G102" s="178">
        <v>48.35</v>
      </c>
      <c r="H102" s="178">
        <v>48.35</v>
      </c>
      <c r="I102" s="41"/>
      <c r="J102" s="173" t="s">
        <v>319</v>
      </c>
      <c r="K102" s="31" t="s">
        <v>96</v>
      </c>
      <c r="L102" s="3" t="s">
        <v>37</v>
      </c>
      <c r="M102" s="13">
        <v>45352</v>
      </c>
      <c r="N102" s="31" t="s">
        <v>97</v>
      </c>
    </row>
    <row r="103" spans="1:14" ht="82.8" x14ac:dyDescent="0.3">
      <c r="A103" s="3">
        <v>78</v>
      </c>
      <c r="B103" s="41">
        <v>442849</v>
      </c>
      <c r="C103" s="73" t="s">
        <v>185</v>
      </c>
      <c r="D103" s="41"/>
      <c r="E103" s="76">
        <v>1</v>
      </c>
      <c r="F103" s="41"/>
      <c r="G103" s="178">
        <v>48.35</v>
      </c>
      <c r="H103" s="178">
        <v>48.35</v>
      </c>
      <c r="I103" s="41"/>
      <c r="J103" s="173" t="s">
        <v>319</v>
      </c>
      <c r="K103" s="31" t="s">
        <v>96</v>
      </c>
      <c r="L103" s="3" t="s">
        <v>37</v>
      </c>
      <c r="M103" s="13">
        <v>45352</v>
      </c>
      <c r="N103" s="31" t="s">
        <v>97</v>
      </c>
    </row>
    <row r="104" spans="1:14" ht="82.8" x14ac:dyDescent="0.3">
      <c r="A104" s="3">
        <v>79</v>
      </c>
      <c r="B104" s="41">
        <v>442852</v>
      </c>
      <c r="C104" s="73" t="s">
        <v>186</v>
      </c>
      <c r="D104" s="41"/>
      <c r="E104" s="76">
        <v>1</v>
      </c>
      <c r="F104" s="41"/>
      <c r="G104" s="178">
        <v>48.35</v>
      </c>
      <c r="H104" s="178">
        <v>48.35</v>
      </c>
      <c r="I104" s="41"/>
      <c r="J104" s="173" t="s">
        <v>319</v>
      </c>
      <c r="K104" s="31" t="s">
        <v>96</v>
      </c>
      <c r="L104" s="3" t="s">
        <v>37</v>
      </c>
      <c r="M104" s="13">
        <v>45352</v>
      </c>
      <c r="N104" s="31" t="s">
        <v>97</v>
      </c>
    </row>
    <row r="105" spans="1:14" ht="82.8" x14ac:dyDescent="0.3">
      <c r="A105" s="3">
        <v>80</v>
      </c>
      <c r="B105" s="41">
        <v>442854</v>
      </c>
      <c r="C105" s="73" t="s">
        <v>187</v>
      </c>
      <c r="D105" s="41"/>
      <c r="E105" s="76">
        <v>1</v>
      </c>
      <c r="F105" s="41"/>
      <c r="G105" s="178">
        <v>48.35</v>
      </c>
      <c r="H105" s="178">
        <v>48.35</v>
      </c>
      <c r="I105" s="41"/>
      <c r="J105" s="173" t="s">
        <v>319</v>
      </c>
      <c r="K105" s="31" t="s">
        <v>96</v>
      </c>
      <c r="L105" s="3" t="s">
        <v>37</v>
      </c>
      <c r="M105" s="13">
        <v>45352</v>
      </c>
      <c r="N105" s="31" t="s">
        <v>97</v>
      </c>
    </row>
    <row r="106" spans="1:14" ht="69" x14ac:dyDescent="0.3">
      <c r="A106" s="3">
        <v>81</v>
      </c>
      <c r="B106" s="41">
        <v>442855</v>
      </c>
      <c r="C106" s="73" t="s">
        <v>188</v>
      </c>
      <c r="D106" s="41"/>
      <c r="E106" s="76">
        <v>1</v>
      </c>
      <c r="F106" s="41"/>
      <c r="G106" s="178">
        <v>48.35</v>
      </c>
      <c r="H106" s="178">
        <v>48.35</v>
      </c>
      <c r="I106" s="41"/>
      <c r="J106" s="173" t="s">
        <v>319</v>
      </c>
      <c r="K106" s="31" t="s">
        <v>96</v>
      </c>
      <c r="L106" s="3" t="s">
        <v>37</v>
      </c>
      <c r="M106" s="13">
        <v>45352</v>
      </c>
      <c r="N106" s="31" t="s">
        <v>97</v>
      </c>
    </row>
    <row r="107" spans="1:14" ht="69" x14ac:dyDescent="0.3">
      <c r="A107" s="3">
        <v>82</v>
      </c>
      <c r="B107" s="41">
        <v>442841</v>
      </c>
      <c r="C107" s="73" t="s">
        <v>189</v>
      </c>
      <c r="D107" s="41"/>
      <c r="E107" s="76">
        <v>2</v>
      </c>
      <c r="F107" s="41"/>
      <c r="G107" s="178">
        <v>139.80000000000001</v>
      </c>
      <c r="H107" s="178">
        <v>139.80000000000001</v>
      </c>
      <c r="I107" s="41"/>
      <c r="J107" s="173" t="s">
        <v>319</v>
      </c>
      <c r="K107" s="31" t="s">
        <v>96</v>
      </c>
      <c r="L107" s="3" t="s">
        <v>37</v>
      </c>
      <c r="M107" s="13">
        <v>45352</v>
      </c>
      <c r="N107" s="31" t="s">
        <v>97</v>
      </c>
    </row>
    <row r="108" spans="1:14" ht="82.8" x14ac:dyDescent="0.3">
      <c r="A108" s="3">
        <v>83</v>
      </c>
      <c r="B108" s="41">
        <v>442842</v>
      </c>
      <c r="C108" s="73" t="s">
        <v>190</v>
      </c>
      <c r="D108" s="41"/>
      <c r="E108" s="76">
        <v>2</v>
      </c>
      <c r="F108" s="41"/>
      <c r="G108" s="178">
        <v>141.80000000000001</v>
      </c>
      <c r="H108" s="178">
        <v>141.80000000000001</v>
      </c>
      <c r="I108" s="41"/>
      <c r="J108" s="173" t="s">
        <v>319</v>
      </c>
      <c r="K108" s="31" t="s">
        <v>96</v>
      </c>
      <c r="L108" s="3" t="s">
        <v>37</v>
      </c>
      <c r="M108" s="13">
        <v>45352</v>
      </c>
      <c r="N108" s="31" t="s">
        <v>97</v>
      </c>
    </row>
    <row r="109" spans="1:14" ht="82.8" x14ac:dyDescent="0.3">
      <c r="A109" s="3">
        <v>84</v>
      </c>
      <c r="B109" s="41">
        <v>442845</v>
      </c>
      <c r="C109" s="73" t="s">
        <v>191</v>
      </c>
      <c r="D109" s="41"/>
      <c r="E109" s="76">
        <v>2</v>
      </c>
      <c r="F109" s="41"/>
      <c r="G109" s="178">
        <v>139.80000000000001</v>
      </c>
      <c r="H109" s="178">
        <v>139.80000000000001</v>
      </c>
      <c r="I109" s="41"/>
      <c r="J109" s="173" t="s">
        <v>319</v>
      </c>
      <c r="K109" s="31" t="s">
        <v>96</v>
      </c>
      <c r="L109" s="3" t="s">
        <v>37</v>
      </c>
      <c r="M109" s="13">
        <v>45352</v>
      </c>
      <c r="N109" s="31" t="s">
        <v>97</v>
      </c>
    </row>
    <row r="110" spans="1:14" ht="82.8" x14ac:dyDescent="0.3">
      <c r="A110" s="3">
        <v>85</v>
      </c>
      <c r="B110" s="41">
        <v>442846</v>
      </c>
      <c r="C110" s="73" t="s">
        <v>192</v>
      </c>
      <c r="D110" s="41"/>
      <c r="E110" s="76">
        <v>2</v>
      </c>
      <c r="F110" s="41"/>
      <c r="G110" s="178">
        <v>141.80000000000001</v>
      </c>
      <c r="H110" s="178">
        <v>141.80000000000001</v>
      </c>
      <c r="I110" s="41"/>
      <c r="J110" s="173" t="s">
        <v>319</v>
      </c>
      <c r="K110" s="31" t="s">
        <v>96</v>
      </c>
      <c r="L110" s="3" t="s">
        <v>37</v>
      </c>
      <c r="M110" s="13">
        <v>45352</v>
      </c>
      <c r="N110" s="31" t="s">
        <v>97</v>
      </c>
    </row>
    <row r="111" spans="1:14" ht="82.8" x14ac:dyDescent="0.3">
      <c r="A111" s="3">
        <v>86</v>
      </c>
      <c r="B111" s="41">
        <v>442843</v>
      </c>
      <c r="C111" s="73" t="s">
        <v>193</v>
      </c>
      <c r="D111" s="41"/>
      <c r="E111" s="76">
        <v>2</v>
      </c>
      <c r="F111" s="41"/>
      <c r="G111" s="178">
        <v>141.80000000000001</v>
      </c>
      <c r="H111" s="178">
        <v>141.80000000000001</v>
      </c>
      <c r="I111" s="41"/>
      <c r="J111" s="173" t="s">
        <v>319</v>
      </c>
      <c r="K111" s="31" t="s">
        <v>96</v>
      </c>
      <c r="L111" s="3" t="s">
        <v>37</v>
      </c>
      <c r="M111" s="13">
        <v>45352</v>
      </c>
      <c r="N111" s="31" t="s">
        <v>97</v>
      </c>
    </row>
    <row r="112" spans="1:14" ht="96.6" x14ac:dyDescent="0.3">
      <c r="A112" s="3">
        <v>87</v>
      </c>
      <c r="B112" s="41">
        <v>400892</v>
      </c>
      <c r="C112" s="73" t="s">
        <v>194</v>
      </c>
      <c r="D112" s="41"/>
      <c r="E112" s="76">
        <v>2</v>
      </c>
      <c r="F112" s="41"/>
      <c r="G112" s="178">
        <v>141.80000000000001</v>
      </c>
      <c r="H112" s="178">
        <v>141.80000000000001</v>
      </c>
      <c r="I112" s="41"/>
      <c r="J112" s="173" t="s">
        <v>319</v>
      </c>
      <c r="K112" s="31" t="s">
        <v>96</v>
      </c>
      <c r="L112" s="3" t="s">
        <v>37</v>
      </c>
      <c r="M112" s="13">
        <v>45352</v>
      </c>
      <c r="N112" s="31" t="s">
        <v>97</v>
      </c>
    </row>
    <row r="113" spans="1:15" ht="93.6" x14ac:dyDescent="0.3">
      <c r="A113" s="3">
        <v>88</v>
      </c>
      <c r="B113" s="9">
        <v>484522</v>
      </c>
      <c r="C113" s="75" t="s">
        <v>279</v>
      </c>
      <c r="D113" s="9"/>
      <c r="E113" s="8">
        <v>1</v>
      </c>
      <c r="F113" s="5"/>
      <c r="G113" s="10">
        <v>12000</v>
      </c>
      <c r="H113" s="11">
        <v>12000</v>
      </c>
      <c r="I113" s="5"/>
      <c r="J113" s="173" t="s">
        <v>319</v>
      </c>
      <c r="K113" s="9" t="s">
        <v>277</v>
      </c>
      <c r="L113" s="3" t="s">
        <v>37</v>
      </c>
      <c r="M113" s="13">
        <v>45449</v>
      </c>
      <c r="N113" s="31" t="s">
        <v>97</v>
      </c>
    </row>
    <row r="114" spans="1:15" ht="109.2" x14ac:dyDescent="0.3">
      <c r="A114" s="3">
        <v>89</v>
      </c>
      <c r="B114" s="9">
        <v>481682</v>
      </c>
      <c r="C114" s="75" t="s">
        <v>280</v>
      </c>
      <c r="D114" s="9"/>
      <c r="E114" s="9">
        <v>2</v>
      </c>
      <c r="F114" s="5"/>
      <c r="G114" s="10">
        <v>8000</v>
      </c>
      <c r="H114" s="11">
        <v>8000</v>
      </c>
      <c r="I114" s="5"/>
      <c r="J114" s="173" t="s">
        <v>319</v>
      </c>
      <c r="K114" s="9" t="s">
        <v>96</v>
      </c>
      <c r="L114" s="3" t="s">
        <v>37</v>
      </c>
      <c r="M114" s="13">
        <v>45383</v>
      </c>
      <c r="N114" s="31" t="s">
        <v>97</v>
      </c>
    </row>
    <row r="115" spans="1:15" ht="109.2" x14ac:dyDescent="0.3">
      <c r="A115" s="3">
        <v>90</v>
      </c>
      <c r="B115" s="9">
        <v>255366</v>
      </c>
      <c r="C115" s="75" t="s">
        <v>281</v>
      </c>
      <c r="D115" s="9"/>
      <c r="E115" s="9">
        <v>3</v>
      </c>
      <c r="F115" s="5"/>
      <c r="G115" s="10">
        <v>6000</v>
      </c>
      <c r="H115" s="11">
        <v>6000</v>
      </c>
      <c r="I115" s="5"/>
      <c r="J115" s="173" t="s">
        <v>319</v>
      </c>
      <c r="K115" s="9" t="s">
        <v>96</v>
      </c>
      <c r="L115" s="3" t="s">
        <v>37</v>
      </c>
      <c r="M115" s="13">
        <v>45383</v>
      </c>
      <c r="N115" s="31" t="s">
        <v>97</v>
      </c>
    </row>
    <row r="117" spans="1:15" ht="15.6" x14ac:dyDescent="0.3">
      <c r="A117" s="201" t="s">
        <v>82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</row>
    <row r="118" spans="1:15" x14ac:dyDescent="0.3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202"/>
    </row>
    <row r="119" spans="1:15" ht="78" x14ac:dyDescent="0.3">
      <c r="A119" s="106" t="s">
        <v>286</v>
      </c>
      <c r="B119" s="24" t="s">
        <v>83</v>
      </c>
      <c r="C119" s="24" t="s">
        <v>24</v>
      </c>
      <c r="D119" s="24" t="s">
        <v>25</v>
      </c>
      <c r="E119" s="24" t="s">
        <v>26</v>
      </c>
      <c r="F119" s="24" t="s">
        <v>27</v>
      </c>
      <c r="G119" s="25" t="s">
        <v>28</v>
      </c>
      <c r="H119" s="25" t="s">
        <v>29</v>
      </c>
      <c r="I119" s="24" t="s">
        <v>30</v>
      </c>
      <c r="J119" s="24" t="s">
        <v>31</v>
      </c>
      <c r="K119" s="24" t="s">
        <v>32</v>
      </c>
      <c r="L119" s="24" t="s">
        <v>33</v>
      </c>
      <c r="M119" s="24" t="s">
        <v>34</v>
      </c>
      <c r="N119" s="24" t="s">
        <v>35</v>
      </c>
    </row>
    <row r="120" spans="1:15" ht="140.4" x14ac:dyDescent="0.3">
      <c r="A120" s="15">
        <v>1</v>
      </c>
      <c r="B120" s="15">
        <v>486309</v>
      </c>
      <c r="C120" s="19" t="s">
        <v>84</v>
      </c>
      <c r="D120" s="15"/>
      <c r="E120" s="15">
        <v>5</v>
      </c>
      <c r="F120" s="15"/>
      <c r="G120" s="26">
        <v>325</v>
      </c>
      <c r="H120" s="26">
        <f>G120</f>
        <v>325</v>
      </c>
      <c r="I120" s="27"/>
      <c r="J120" s="174" t="s">
        <v>321</v>
      </c>
      <c r="K120" s="27" t="s">
        <v>65</v>
      </c>
      <c r="L120" s="15" t="s">
        <v>317</v>
      </c>
      <c r="M120" s="28">
        <v>45474</v>
      </c>
      <c r="N120" s="31" t="s">
        <v>97</v>
      </c>
    </row>
    <row r="121" spans="1:15" ht="78" x14ac:dyDescent="0.3">
      <c r="A121" s="15">
        <v>2</v>
      </c>
      <c r="B121" s="15">
        <v>611061</v>
      </c>
      <c r="C121" s="19" t="s">
        <v>85</v>
      </c>
      <c r="D121" s="15"/>
      <c r="E121" s="15">
        <v>25</v>
      </c>
      <c r="F121" s="15"/>
      <c r="G121" s="26">
        <v>3000</v>
      </c>
      <c r="H121" s="26">
        <f>G121</f>
        <v>3000</v>
      </c>
      <c r="I121" s="27"/>
      <c r="J121" s="174" t="s">
        <v>321</v>
      </c>
      <c r="K121" s="27" t="s">
        <v>65</v>
      </c>
      <c r="L121" s="15" t="s">
        <v>317</v>
      </c>
      <c r="M121" s="28">
        <v>45383</v>
      </c>
      <c r="N121" s="31" t="s">
        <v>97</v>
      </c>
    </row>
    <row r="122" spans="1:15" ht="109.2" x14ac:dyDescent="0.3">
      <c r="A122" s="15">
        <v>3</v>
      </c>
      <c r="B122" s="15">
        <v>601097</v>
      </c>
      <c r="C122" s="19" t="s">
        <v>86</v>
      </c>
      <c r="D122" s="15"/>
      <c r="E122" s="15">
        <v>2</v>
      </c>
      <c r="F122" s="15"/>
      <c r="G122" s="26">
        <v>50</v>
      </c>
      <c r="H122" s="26">
        <f>G122</f>
        <v>50</v>
      </c>
      <c r="I122" s="27"/>
      <c r="J122" s="174" t="s">
        <v>321</v>
      </c>
      <c r="K122" s="27" t="s">
        <v>65</v>
      </c>
      <c r="L122" s="15" t="s">
        <v>317</v>
      </c>
      <c r="M122" s="28">
        <v>45383</v>
      </c>
      <c r="N122" s="31" t="s">
        <v>97</v>
      </c>
    </row>
    <row r="123" spans="1:15" ht="201.6" x14ac:dyDescent="0.3">
      <c r="A123" s="9">
        <v>4</v>
      </c>
      <c r="B123" s="9">
        <v>600771</v>
      </c>
      <c r="C123" s="14" t="s">
        <v>87</v>
      </c>
      <c r="D123" s="9"/>
      <c r="E123" s="9">
        <v>1</v>
      </c>
      <c r="F123" s="9"/>
      <c r="G123" s="11">
        <v>73</v>
      </c>
      <c r="H123" s="26">
        <f t="shared" ref="H123" si="1">G123*E123</f>
        <v>73</v>
      </c>
      <c r="I123" s="9"/>
      <c r="J123" s="174" t="s">
        <v>321</v>
      </c>
      <c r="K123" s="27" t="s">
        <v>65</v>
      </c>
      <c r="L123" s="15" t="s">
        <v>317</v>
      </c>
      <c r="M123" s="28">
        <v>45383</v>
      </c>
      <c r="N123" s="31" t="s">
        <v>97</v>
      </c>
    </row>
    <row r="124" spans="1:15" ht="72" x14ac:dyDescent="0.3">
      <c r="A124" s="9">
        <v>5</v>
      </c>
      <c r="B124" s="9">
        <v>341070</v>
      </c>
      <c r="C124" s="14" t="s">
        <v>88</v>
      </c>
      <c r="D124" s="9"/>
      <c r="E124" s="9">
        <v>50</v>
      </c>
      <c r="F124" s="9"/>
      <c r="G124" s="11">
        <v>165</v>
      </c>
      <c r="H124" s="26">
        <f>G124</f>
        <v>165</v>
      </c>
      <c r="I124" s="9"/>
      <c r="J124" s="174" t="s">
        <v>321</v>
      </c>
      <c r="K124" s="27" t="s">
        <v>65</v>
      </c>
      <c r="L124" s="15" t="s">
        <v>317</v>
      </c>
      <c r="M124" s="28">
        <v>45383</v>
      </c>
      <c r="N124" s="31" t="s">
        <v>97</v>
      </c>
    </row>
    <row r="125" spans="1:15" ht="100.8" x14ac:dyDescent="0.3">
      <c r="A125" s="9">
        <v>6</v>
      </c>
      <c r="B125" s="9">
        <v>419860</v>
      </c>
      <c r="C125" s="14" t="s">
        <v>89</v>
      </c>
      <c r="D125" s="9"/>
      <c r="E125" s="9">
        <v>50</v>
      </c>
      <c r="F125" s="9"/>
      <c r="G125" s="11">
        <v>125</v>
      </c>
      <c r="H125" s="26">
        <f>G125</f>
        <v>125</v>
      </c>
      <c r="I125" s="9"/>
      <c r="J125" s="174" t="s">
        <v>321</v>
      </c>
      <c r="K125" s="27" t="s">
        <v>65</v>
      </c>
      <c r="L125" s="15" t="s">
        <v>317</v>
      </c>
      <c r="M125" s="28">
        <v>45383</v>
      </c>
      <c r="N125" s="31" t="s">
        <v>97</v>
      </c>
    </row>
    <row r="126" spans="1:15" ht="129.6" x14ac:dyDescent="0.3">
      <c r="A126" s="9">
        <v>7</v>
      </c>
      <c r="B126" s="9">
        <v>473243</v>
      </c>
      <c r="C126" s="14" t="s">
        <v>90</v>
      </c>
      <c r="D126" s="9"/>
      <c r="E126" s="9">
        <v>50</v>
      </c>
      <c r="F126" s="9"/>
      <c r="G126" s="11">
        <v>525</v>
      </c>
      <c r="H126" s="26">
        <f>G126</f>
        <v>525</v>
      </c>
      <c r="I126" s="9"/>
      <c r="J126" s="174" t="s">
        <v>321</v>
      </c>
      <c r="K126" s="27" t="s">
        <v>65</v>
      </c>
      <c r="L126" s="15" t="s">
        <v>317</v>
      </c>
      <c r="M126" s="28">
        <v>45383</v>
      </c>
      <c r="N126" s="31" t="s">
        <v>97</v>
      </c>
    </row>
    <row r="127" spans="1:15" ht="230.4" x14ac:dyDescent="0.3">
      <c r="A127" s="9">
        <v>8</v>
      </c>
      <c r="B127" s="9">
        <v>449310</v>
      </c>
      <c r="C127" s="14" t="s">
        <v>91</v>
      </c>
      <c r="D127" s="9"/>
      <c r="E127" s="9">
        <v>20</v>
      </c>
      <c r="F127" s="9"/>
      <c r="G127" s="11">
        <v>500</v>
      </c>
      <c r="H127" s="26">
        <f>G127</f>
        <v>500</v>
      </c>
      <c r="I127" s="9"/>
      <c r="J127" s="174" t="s">
        <v>321</v>
      </c>
      <c r="K127" s="27" t="s">
        <v>65</v>
      </c>
      <c r="L127" s="15" t="s">
        <v>317</v>
      </c>
      <c r="M127" s="28">
        <v>45383</v>
      </c>
      <c r="N127" s="31" t="s">
        <v>97</v>
      </c>
    </row>
    <row r="128" spans="1:15" ht="230.4" x14ac:dyDescent="0.3">
      <c r="A128" s="9">
        <v>9</v>
      </c>
      <c r="B128" s="9">
        <v>439321</v>
      </c>
      <c r="C128" s="14" t="s">
        <v>92</v>
      </c>
      <c r="D128" s="9"/>
      <c r="E128" s="9">
        <v>20</v>
      </c>
      <c r="F128" s="9"/>
      <c r="G128" s="11">
        <v>780</v>
      </c>
      <c r="H128" s="26">
        <f>G128</f>
        <v>780</v>
      </c>
      <c r="I128" s="9"/>
      <c r="J128" s="174" t="s">
        <v>321</v>
      </c>
      <c r="K128" s="27" t="s">
        <v>65</v>
      </c>
      <c r="L128" s="15" t="s">
        <v>317</v>
      </c>
      <c r="M128" s="28">
        <v>45383</v>
      </c>
      <c r="N128" s="31" t="s">
        <v>97</v>
      </c>
    </row>
    <row r="129" spans="1:14" ht="100.8" x14ac:dyDescent="0.3">
      <c r="A129" s="9">
        <v>10</v>
      </c>
      <c r="B129" s="9">
        <v>419859</v>
      </c>
      <c r="C129" s="14" t="s">
        <v>93</v>
      </c>
      <c r="D129" s="9"/>
      <c r="E129" s="9">
        <v>20</v>
      </c>
      <c r="F129" s="9"/>
      <c r="G129" s="11">
        <v>54</v>
      </c>
      <c r="H129" s="26">
        <f>G129</f>
        <v>54</v>
      </c>
      <c r="I129" s="9"/>
      <c r="J129" s="174" t="s">
        <v>321</v>
      </c>
      <c r="K129" s="27" t="s">
        <v>65</v>
      </c>
      <c r="L129" s="15" t="s">
        <v>317</v>
      </c>
      <c r="M129" s="28">
        <v>45383</v>
      </c>
      <c r="N129" s="31" t="s">
        <v>97</v>
      </c>
    </row>
    <row r="130" spans="1:14" ht="124.8" x14ac:dyDescent="0.3">
      <c r="A130" s="9">
        <v>11</v>
      </c>
      <c r="B130" s="9">
        <v>260968</v>
      </c>
      <c r="C130" s="19" t="s">
        <v>94</v>
      </c>
      <c r="D130" s="9"/>
      <c r="E130" s="9">
        <v>5</v>
      </c>
      <c r="F130" s="9"/>
      <c r="G130" s="29">
        <v>140</v>
      </c>
      <c r="H130" s="30">
        <f>G130</f>
        <v>140</v>
      </c>
      <c r="I130" s="9"/>
      <c r="J130" s="174" t="s">
        <v>321</v>
      </c>
      <c r="K130" s="27" t="s">
        <v>65</v>
      </c>
      <c r="L130" s="15" t="s">
        <v>317</v>
      </c>
      <c r="M130" s="28">
        <v>45383</v>
      </c>
      <c r="N130" s="31" t="s">
        <v>97</v>
      </c>
    </row>
    <row r="131" spans="1:14" ht="55.2" x14ac:dyDescent="0.3">
      <c r="A131" s="9">
        <v>12</v>
      </c>
      <c r="B131" s="31">
        <v>445485</v>
      </c>
      <c r="C131" s="31" t="s">
        <v>95</v>
      </c>
      <c r="D131" s="31"/>
      <c r="E131" s="31">
        <v>400</v>
      </c>
      <c r="F131" s="31"/>
      <c r="G131" s="179">
        <v>2000</v>
      </c>
      <c r="H131" s="179">
        <v>2000</v>
      </c>
      <c r="I131" s="31"/>
      <c r="J131" s="199" t="s">
        <v>320</v>
      </c>
      <c r="K131" s="31" t="s">
        <v>96</v>
      </c>
      <c r="L131" s="15" t="s">
        <v>317</v>
      </c>
      <c r="M131" s="119">
        <v>45352</v>
      </c>
      <c r="N131" s="199" t="s">
        <v>97</v>
      </c>
    </row>
    <row r="132" spans="1:14" ht="55.2" x14ac:dyDescent="0.3">
      <c r="A132" s="9">
        <v>13</v>
      </c>
      <c r="B132" s="31">
        <v>445485</v>
      </c>
      <c r="C132" s="31" t="s">
        <v>98</v>
      </c>
      <c r="D132" s="31"/>
      <c r="E132" s="31">
        <v>100</v>
      </c>
      <c r="F132" s="31"/>
      <c r="G132" s="179">
        <v>1000</v>
      </c>
      <c r="H132" s="179">
        <v>1000</v>
      </c>
      <c r="I132" s="31"/>
      <c r="J132" s="199"/>
      <c r="K132" s="31" t="s">
        <v>96</v>
      </c>
      <c r="L132" s="15" t="s">
        <v>317</v>
      </c>
      <c r="M132" s="119">
        <v>45352</v>
      </c>
      <c r="N132" s="199"/>
    </row>
    <row r="133" spans="1:14" ht="41.4" x14ac:dyDescent="0.3">
      <c r="A133" s="9">
        <v>14</v>
      </c>
      <c r="B133" s="31">
        <v>445484</v>
      </c>
      <c r="C133" s="31" t="s">
        <v>99</v>
      </c>
      <c r="D133" s="31"/>
      <c r="E133" s="31">
        <v>50</v>
      </c>
      <c r="F133" s="31"/>
      <c r="G133" s="179">
        <v>1500</v>
      </c>
      <c r="H133" s="179">
        <v>1500</v>
      </c>
      <c r="I133" s="31"/>
      <c r="J133" s="199"/>
      <c r="K133" s="31" t="s">
        <v>96</v>
      </c>
      <c r="L133" s="15" t="s">
        <v>317</v>
      </c>
      <c r="M133" s="119">
        <v>45352</v>
      </c>
      <c r="N133" s="199"/>
    </row>
    <row r="134" spans="1:14" ht="41.4" x14ac:dyDescent="0.3">
      <c r="A134" s="9">
        <v>15</v>
      </c>
      <c r="B134" s="31">
        <v>603269</v>
      </c>
      <c r="C134" s="31" t="s">
        <v>100</v>
      </c>
      <c r="D134" s="199"/>
      <c r="E134" s="31">
        <v>200</v>
      </c>
      <c r="F134" s="31"/>
      <c r="G134" s="179">
        <v>1000</v>
      </c>
      <c r="H134" s="179">
        <v>1000</v>
      </c>
      <c r="I134" s="31"/>
      <c r="J134" s="199" t="s">
        <v>320</v>
      </c>
      <c r="K134" s="31" t="s">
        <v>96</v>
      </c>
      <c r="L134" s="15" t="s">
        <v>317</v>
      </c>
      <c r="M134" s="119">
        <v>45413</v>
      </c>
      <c r="N134" s="31" t="s">
        <v>97</v>
      </c>
    </row>
    <row r="135" spans="1:14" ht="69" x14ac:dyDescent="0.3">
      <c r="A135" s="9">
        <v>16</v>
      </c>
      <c r="B135" s="31">
        <v>606523</v>
      </c>
      <c r="C135" s="32" t="s">
        <v>101</v>
      </c>
      <c r="D135" s="199"/>
      <c r="E135" s="31">
        <v>200</v>
      </c>
      <c r="F135" s="31"/>
      <c r="G135" s="179">
        <v>1600</v>
      </c>
      <c r="H135" s="179">
        <v>1600</v>
      </c>
      <c r="I135" s="31"/>
      <c r="J135" s="199"/>
      <c r="K135" s="31" t="s">
        <v>96</v>
      </c>
      <c r="L135" s="15" t="s">
        <v>317</v>
      </c>
      <c r="M135" s="119">
        <v>45413</v>
      </c>
      <c r="N135" s="31" t="s">
        <v>97</v>
      </c>
    </row>
    <row r="136" spans="1:14" ht="151.80000000000001" x14ac:dyDescent="0.3">
      <c r="A136" s="9">
        <v>17</v>
      </c>
      <c r="B136" s="33">
        <v>150979</v>
      </c>
      <c r="C136" s="76" t="s">
        <v>102</v>
      </c>
      <c r="D136" s="31"/>
      <c r="E136" s="31">
        <v>50</v>
      </c>
      <c r="F136" s="31"/>
      <c r="G136" s="179">
        <v>1500</v>
      </c>
      <c r="H136" s="179">
        <v>1500</v>
      </c>
      <c r="I136" s="31"/>
      <c r="J136" s="31" t="s">
        <v>320</v>
      </c>
      <c r="K136" s="31" t="s">
        <v>96</v>
      </c>
      <c r="L136" s="15" t="s">
        <v>317</v>
      </c>
      <c r="M136" s="119">
        <v>45444</v>
      </c>
      <c r="N136" s="31" t="s">
        <v>97</v>
      </c>
    </row>
    <row r="137" spans="1:14" ht="124.2" x14ac:dyDescent="0.3">
      <c r="A137" s="15">
        <v>18</v>
      </c>
      <c r="B137" s="33">
        <v>316755</v>
      </c>
      <c r="C137" s="166" t="s">
        <v>103</v>
      </c>
      <c r="D137" s="31"/>
      <c r="E137" s="31">
        <v>150</v>
      </c>
      <c r="F137" s="31"/>
      <c r="G137" s="179">
        <v>630</v>
      </c>
      <c r="H137" s="179">
        <v>630</v>
      </c>
      <c r="I137" s="31"/>
      <c r="J137" s="199" t="s">
        <v>320</v>
      </c>
      <c r="K137" s="31" t="s">
        <v>96</v>
      </c>
      <c r="L137" s="15" t="s">
        <v>317</v>
      </c>
      <c r="M137" s="119">
        <v>45444</v>
      </c>
      <c r="N137" s="31" t="s">
        <v>97</v>
      </c>
    </row>
    <row r="138" spans="1:14" ht="96.6" x14ac:dyDescent="0.3">
      <c r="A138" s="15">
        <v>19</v>
      </c>
      <c r="B138" s="33">
        <v>419714</v>
      </c>
      <c r="C138" s="166" t="s">
        <v>104</v>
      </c>
      <c r="D138" s="31"/>
      <c r="E138" s="31">
        <v>150</v>
      </c>
      <c r="F138" s="31"/>
      <c r="G138" s="179">
        <v>277.5</v>
      </c>
      <c r="H138" s="179">
        <v>277.5</v>
      </c>
      <c r="I138" s="31"/>
      <c r="J138" s="199"/>
      <c r="K138" s="31" t="s">
        <v>96</v>
      </c>
      <c r="L138" s="15" t="s">
        <v>317</v>
      </c>
      <c r="M138" s="119">
        <v>45444</v>
      </c>
      <c r="N138" s="31" t="s">
        <v>97</v>
      </c>
    </row>
    <row r="139" spans="1:14" ht="69" x14ac:dyDescent="0.3">
      <c r="A139" s="15">
        <v>20</v>
      </c>
      <c r="B139" s="33">
        <v>310970</v>
      </c>
      <c r="C139" s="166" t="s">
        <v>105</v>
      </c>
      <c r="D139" s="31"/>
      <c r="E139" s="31">
        <v>150</v>
      </c>
      <c r="F139" s="31"/>
      <c r="G139" s="179">
        <v>315</v>
      </c>
      <c r="H139" s="179">
        <v>315</v>
      </c>
      <c r="I139" s="31"/>
      <c r="J139" s="199"/>
      <c r="K139" s="31" t="s">
        <v>96</v>
      </c>
      <c r="L139" s="15" t="s">
        <v>317</v>
      </c>
      <c r="M139" s="119">
        <v>45444</v>
      </c>
      <c r="N139" s="31" t="s">
        <v>97</v>
      </c>
    </row>
    <row r="140" spans="1:14" ht="69" x14ac:dyDescent="0.3">
      <c r="A140" s="9">
        <v>21</v>
      </c>
      <c r="B140" s="165" t="s">
        <v>106</v>
      </c>
      <c r="C140" s="166" t="s">
        <v>107</v>
      </c>
      <c r="D140" s="31"/>
      <c r="E140" s="31">
        <v>150</v>
      </c>
      <c r="F140" s="31"/>
      <c r="G140" s="179">
        <v>307.5</v>
      </c>
      <c r="H140" s="179">
        <v>307.5</v>
      </c>
      <c r="I140" s="31"/>
      <c r="J140" s="199"/>
      <c r="K140" s="31" t="s">
        <v>96</v>
      </c>
      <c r="L140" s="15" t="s">
        <v>317</v>
      </c>
      <c r="M140" s="119">
        <v>45444</v>
      </c>
      <c r="N140" s="31" t="s">
        <v>97</v>
      </c>
    </row>
    <row r="141" spans="1:14" ht="55.2" x14ac:dyDescent="0.3">
      <c r="A141" s="9">
        <v>22</v>
      </c>
      <c r="B141" s="33">
        <v>310969</v>
      </c>
      <c r="C141" s="166" t="s">
        <v>108</v>
      </c>
      <c r="D141" s="31"/>
      <c r="E141" s="31">
        <v>150</v>
      </c>
      <c r="F141" s="31"/>
      <c r="G141" s="179">
        <v>315</v>
      </c>
      <c r="H141" s="179">
        <v>315</v>
      </c>
      <c r="I141" s="31"/>
      <c r="J141" s="199"/>
      <c r="K141" s="31" t="s">
        <v>96</v>
      </c>
      <c r="L141" s="15" t="s">
        <v>317</v>
      </c>
      <c r="M141" s="119">
        <v>45444</v>
      </c>
      <c r="N141" s="31" t="s">
        <v>97</v>
      </c>
    </row>
    <row r="142" spans="1:14" ht="96.6" x14ac:dyDescent="0.3">
      <c r="A142" s="9">
        <v>23</v>
      </c>
      <c r="B142" s="33">
        <v>282912</v>
      </c>
      <c r="C142" s="76" t="s">
        <v>109</v>
      </c>
      <c r="D142" s="31"/>
      <c r="E142" s="31">
        <v>150</v>
      </c>
      <c r="F142" s="31"/>
      <c r="G142" s="179">
        <v>165</v>
      </c>
      <c r="H142" s="179">
        <v>165</v>
      </c>
      <c r="I142" s="31"/>
      <c r="J142" s="199"/>
      <c r="K142" s="31" t="s">
        <v>96</v>
      </c>
      <c r="L142" s="15" t="s">
        <v>317</v>
      </c>
      <c r="M142" s="119">
        <v>45444</v>
      </c>
      <c r="N142" s="31" t="s">
        <v>97</v>
      </c>
    </row>
    <row r="143" spans="1:14" ht="82.8" x14ac:dyDescent="0.3">
      <c r="A143" s="9">
        <v>24</v>
      </c>
      <c r="B143" s="33">
        <v>364463</v>
      </c>
      <c r="C143" s="166" t="s">
        <v>110</v>
      </c>
      <c r="D143" s="31"/>
      <c r="E143" s="31">
        <v>150</v>
      </c>
      <c r="F143" s="31"/>
      <c r="G143" s="179">
        <v>150</v>
      </c>
      <c r="H143" s="179">
        <v>150</v>
      </c>
      <c r="I143" s="31"/>
      <c r="J143" s="199"/>
      <c r="K143" s="31" t="s">
        <v>96</v>
      </c>
      <c r="L143" s="15" t="s">
        <v>317</v>
      </c>
      <c r="M143" s="119">
        <v>45444</v>
      </c>
      <c r="N143" s="31" t="s">
        <v>97</v>
      </c>
    </row>
    <row r="144" spans="1:14" ht="27.6" x14ac:dyDescent="0.3">
      <c r="A144" s="9">
        <v>25</v>
      </c>
      <c r="B144" s="31">
        <v>435573</v>
      </c>
      <c r="C144" s="32" t="s">
        <v>111</v>
      </c>
      <c r="D144" s="31"/>
      <c r="E144" s="31">
        <v>150</v>
      </c>
      <c r="F144" s="31"/>
      <c r="G144" s="179">
        <v>157.5</v>
      </c>
      <c r="H144" s="179">
        <v>157.5</v>
      </c>
      <c r="I144" s="31"/>
      <c r="J144" s="199"/>
      <c r="K144" s="31" t="s">
        <v>96</v>
      </c>
      <c r="L144" s="15" t="s">
        <v>317</v>
      </c>
      <c r="M144" s="119">
        <v>45444</v>
      </c>
      <c r="N144" s="31" t="s">
        <v>97</v>
      </c>
    </row>
    <row r="145" spans="1:14" ht="82.8" x14ac:dyDescent="0.3">
      <c r="A145" s="9">
        <v>26</v>
      </c>
      <c r="B145" s="31">
        <v>372768</v>
      </c>
      <c r="C145" s="32" t="s">
        <v>112</v>
      </c>
      <c r="D145" s="31"/>
      <c r="E145" s="31">
        <v>150</v>
      </c>
      <c r="F145" s="31"/>
      <c r="G145" s="179">
        <v>172.5</v>
      </c>
      <c r="H145" s="179">
        <v>172.5</v>
      </c>
      <c r="I145" s="31"/>
      <c r="J145" s="199"/>
      <c r="K145" s="31" t="s">
        <v>96</v>
      </c>
      <c r="L145" s="15" t="s">
        <v>317</v>
      </c>
      <c r="M145" s="119">
        <v>45444</v>
      </c>
      <c r="N145" s="31" t="s">
        <v>97</v>
      </c>
    </row>
    <row r="146" spans="1:14" ht="124.2" x14ac:dyDescent="0.3">
      <c r="A146" s="9">
        <v>27</v>
      </c>
      <c r="B146" s="33">
        <v>278851</v>
      </c>
      <c r="C146" s="33" t="s">
        <v>113</v>
      </c>
      <c r="D146" s="33"/>
      <c r="E146" s="33">
        <v>9</v>
      </c>
      <c r="F146" s="33"/>
      <c r="G146" s="180">
        <v>85.05</v>
      </c>
      <c r="H146" s="180">
        <v>85.05</v>
      </c>
      <c r="I146" s="33"/>
      <c r="J146" s="174" t="s">
        <v>321</v>
      </c>
      <c r="K146" s="33" t="s">
        <v>96</v>
      </c>
      <c r="L146" s="15" t="s">
        <v>317</v>
      </c>
      <c r="M146" s="167">
        <v>45383</v>
      </c>
      <c r="N146" s="33" t="s">
        <v>97</v>
      </c>
    </row>
    <row r="147" spans="1:14" ht="165.6" x14ac:dyDescent="0.3">
      <c r="A147" s="9">
        <v>28</v>
      </c>
      <c r="B147" s="33">
        <v>293739</v>
      </c>
      <c r="C147" s="32" t="s">
        <v>114</v>
      </c>
      <c r="D147" s="33"/>
      <c r="E147" s="33">
        <v>1</v>
      </c>
      <c r="F147" s="33"/>
      <c r="G147" s="180">
        <v>45.49</v>
      </c>
      <c r="H147" s="180">
        <v>45.49</v>
      </c>
      <c r="I147" s="33"/>
      <c r="J147" s="174" t="s">
        <v>321</v>
      </c>
      <c r="K147" s="33" t="s">
        <v>115</v>
      </c>
      <c r="L147" s="15" t="s">
        <v>317</v>
      </c>
      <c r="M147" s="167">
        <v>45383</v>
      </c>
      <c r="N147" s="33" t="s">
        <v>97</v>
      </c>
    </row>
    <row r="148" spans="1:14" ht="69" x14ac:dyDescent="0.3">
      <c r="A148" s="9">
        <v>29</v>
      </c>
      <c r="B148" s="31">
        <v>444153</v>
      </c>
      <c r="C148" s="31" t="s">
        <v>116</v>
      </c>
      <c r="D148" s="31"/>
      <c r="E148" s="31">
        <v>2000</v>
      </c>
      <c r="F148" s="31"/>
      <c r="G148" s="118">
        <v>5180</v>
      </c>
      <c r="H148" s="118">
        <v>5180</v>
      </c>
      <c r="I148" s="31"/>
      <c r="J148" s="174" t="s">
        <v>321</v>
      </c>
      <c r="K148" s="31" t="s">
        <v>96</v>
      </c>
      <c r="L148" s="15" t="s">
        <v>317</v>
      </c>
      <c r="M148" s="167">
        <v>45383</v>
      </c>
      <c r="N148" s="33" t="s">
        <v>97</v>
      </c>
    </row>
    <row r="149" spans="1:14" ht="62.4" x14ac:dyDescent="0.3">
      <c r="A149" s="9">
        <v>30</v>
      </c>
      <c r="B149" s="31">
        <v>464838</v>
      </c>
      <c r="C149" s="31" t="s">
        <v>117</v>
      </c>
      <c r="D149" s="31"/>
      <c r="E149" s="31">
        <v>5</v>
      </c>
      <c r="F149" s="31"/>
      <c r="G149" s="118">
        <v>458</v>
      </c>
      <c r="H149" s="118">
        <v>458</v>
      </c>
      <c r="I149" s="31"/>
      <c r="J149" s="174" t="s">
        <v>321</v>
      </c>
      <c r="K149" s="31" t="s">
        <v>96</v>
      </c>
      <c r="L149" s="15" t="s">
        <v>317</v>
      </c>
      <c r="M149" s="167">
        <v>45383</v>
      </c>
      <c r="N149" s="33" t="s">
        <v>97</v>
      </c>
    </row>
    <row r="150" spans="1:14" ht="69" x14ac:dyDescent="0.3">
      <c r="A150" s="9">
        <v>31</v>
      </c>
      <c r="B150" s="31">
        <v>24276</v>
      </c>
      <c r="C150" s="31" t="s">
        <v>118</v>
      </c>
      <c r="D150" s="31"/>
      <c r="E150" s="31">
        <v>20</v>
      </c>
      <c r="F150" s="31"/>
      <c r="G150" s="118">
        <v>300</v>
      </c>
      <c r="H150" s="118">
        <v>300</v>
      </c>
      <c r="I150" s="31"/>
      <c r="J150" s="174" t="s">
        <v>321</v>
      </c>
      <c r="K150" s="31" t="s">
        <v>96</v>
      </c>
      <c r="L150" s="15" t="s">
        <v>317</v>
      </c>
      <c r="M150" s="167">
        <v>45383</v>
      </c>
      <c r="N150" s="33" t="s">
        <v>97</v>
      </c>
    </row>
    <row r="151" spans="1:14" ht="96.6" x14ac:dyDescent="0.3">
      <c r="A151" s="9">
        <v>32</v>
      </c>
      <c r="B151" s="31">
        <v>323411</v>
      </c>
      <c r="C151" s="31" t="s">
        <v>119</v>
      </c>
      <c r="D151" s="31"/>
      <c r="E151" s="31">
        <v>20</v>
      </c>
      <c r="F151" s="31"/>
      <c r="G151" s="118">
        <v>400</v>
      </c>
      <c r="H151" s="118">
        <v>400</v>
      </c>
      <c r="I151" s="31"/>
      <c r="J151" s="174" t="s">
        <v>321</v>
      </c>
      <c r="K151" s="31" t="s">
        <v>96</v>
      </c>
      <c r="L151" s="15" t="s">
        <v>317</v>
      </c>
      <c r="M151" s="167">
        <v>45383</v>
      </c>
      <c r="N151" s="33" t="s">
        <v>97</v>
      </c>
    </row>
    <row r="152" spans="1:14" ht="82.8" x14ac:dyDescent="0.3">
      <c r="A152" s="9">
        <v>33</v>
      </c>
      <c r="B152" s="31">
        <v>410711</v>
      </c>
      <c r="C152" s="31" t="s">
        <v>120</v>
      </c>
      <c r="D152" s="31"/>
      <c r="E152" s="31">
        <v>8</v>
      </c>
      <c r="F152" s="31"/>
      <c r="G152" s="118">
        <v>305.60000000000002</v>
      </c>
      <c r="H152" s="118">
        <v>305.60000000000002</v>
      </c>
      <c r="I152" s="31"/>
      <c r="J152" s="174" t="s">
        <v>321</v>
      </c>
      <c r="K152" s="31" t="s">
        <v>96</v>
      </c>
      <c r="L152" s="15" t="s">
        <v>317</v>
      </c>
      <c r="M152" s="167">
        <v>45383</v>
      </c>
      <c r="N152" s="33" t="s">
        <v>97</v>
      </c>
    </row>
    <row r="153" spans="1:14" ht="82.8" x14ac:dyDescent="0.3">
      <c r="A153" s="9">
        <v>34</v>
      </c>
      <c r="B153" s="31">
        <v>609202</v>
      </c>
      <c r="C153" s="31" t="s">
        <v>121</v>
      </c>
      <c r="D153" s="31"/>
      <c r="E153" s="31">
        <v>8</v>
      </c>
      <c r="F153" s="31"/>
      <c r="G153" s="118">
        <v>119.2</v>
      </c>
      <c r="H153" s="118">
        <v>119.2</v>
      </c>
      <c r="I153" s="31"/>
      <c r="J153" s="174" t="s">
        <v>321</v>
      </c>
      <c r="K153" s="31" t="s">
        <v>96</v>
      </c>
      <c r="L153" s="15" t="s">
        <v>317</v>
      </c>
      <c r="M153" s="167">
        <v>45383</v>
      </c>
      <c r="N153" s="33" t="s">
        <v>97</v>
      </c>
    </row>
    <row r="154" spans="1:14" ht="69" x14ac:dyDescent="0.3">
      <c r="A154" s="15">
        <v>35</v>
      </c>
      <c r="B154" s="31">
        <v>463462</v>
      </c>
      <c r="C154" s="31" t="s">
        <v>122</v>
      </c>
      <c r="D154" s="31"/>
      <c r="E154" s="31">
        <v>10</v>
      </c>
      <c r="F154" s="31"/>
      <c r="G154" s="118">
        <v>100</v>
      </c>
      <c r="H154" s="118">
        <v>100</v>
      </c>
      <c r="I154" s="31"/>
      <c r="J154" s="174" t="s">
        <v>321</v>
      </c>
      <c r="K154" s="31" t="s">
        <v>96</v>
      </c>
      <c r="L154" s="15" t="s">
        <v>317</v>
      </c>
      <c r="M154" s="167">
        <v>45383</v>
      </c>
      <c r="N154" s="33" t="s">
        <v>97</v>
      </c>
    </row>
    <row r="155" spans="1:14" ht="96.6" x14ac:dyDescent="0.3">
      <c r="A155" s="15">
        <v>36</v>
      </c>
      <c r="B155" s="74">
        <v>293121</v>
      </c>
      <c r="C155" s="33" t="s">
        <v>123</v>
      </c>
      <c r="D155" s="33"/>
      <c r="E155" s="33">
        <v>20</v>
      </c>
      <c r="F155" s="33"/>
      <c r="G155" s="180">
        <v>4.2</v>
      </c>
      <c r="H155" s="180">
        <v>4.2</v>
      </c>
      <c r="I155" s="33"/>
      <c r="J155" s="200" t="s">
        <v>327</v>
      </c>
      <c r="K155" s="33" t="s">
        <v>96</v>
      </c>
      <c r="L155" s="15" t="s">
        <v>317</v>
      </c>
      <c r="M155" s="167">
        <v>45383</v>
      </c>
      <c r="N155" s="33" t="s">
        <v>97</v>
      </c>
    </row>
    <row r="156" spans="1:14" ht="82.8" x14ac:dyDescent="0.3">
      <c r="A156" s="15">
        <v>37</v>
      </c>
      <c r="B156" s="74">
        <v>397293</v>
      </c>
      <c r="C156" s="33" t="s">
        <v>124</v>
      </c>
      <c r="D156" s="33"/>
      <c r="E156" s="33">
        <v>30</v>
      </c>
      <c r="F156" s="33"/>
      <c r="G156" s="181">
        <v>28.5</v>
      </c>
      <c r="H156" s="181">
        <v>28.5</v>
      </c>
      <c r="I156" s="33"/>
      <c r="J156" s="200"/>
      <c r="K156" s="33" t="s">
        <v>96</v>
      </c>
      <c r="L156" s="15" t="s">
        <v>317</v>
      </c>
      <c r="M156" s="167">
        <v>45383</v>
      </c>
      <c r="N156" s="33" t="s">
        <v>97</v>
      </c>
    </row>
    <row r="157" spans="1:14" ht="55.2" x14ac:dyDescent="0.3">
      <c r="A157" s="9">
        <v>38</v>
      </c>
      <c r="B157" s="74">
        <v>384006</v>
      </c>
      <c r="C157" s="33" t="s">
        <v>125</v>
      </c>
      <c r="D157" s="33"/>
      <c r="E157" s="33">
        <v>30</v>
      </c>
      <c r="F157" s="33"/>
      <c r="G157" s="180">
        <v>18</v>
      </c>
      <c r="H157" s="180">
        <v>18</v>
      </c>
      <c r="I157" s="33"/>
      <c r="J157" s="200"/>
      <c r="K157" s="33" t="s">
        <v>96</v>
      </c>
      <c r="L157" s="15" t="s">
        <v>317</v>
      </c>
      <c r="M157" s="167">
        <v>45383</v>
      </c>
      <c r="N157" s="33" t="s">
        <v>97</v>
      </c>
    </row>
    <row r="158" spans="1:14" ht="55.2" x14ac:dyDescent="0.3">
      <c r="A158" s="9">
        <v>39</v>
      </c>
      <c r="B158" s="74">
        <v>364327</v>
      </c>
      <c r="C158" s="33" t="s">
        <v>126</v>
      </c>
      <c r="D158" s="33"/>
      <c r="E158" s="33">
        <v>30</v>
      </c>
      <c r="F158" s="33"/>
      <c r="G158" s="181">
        <v>22.5</v>
      </c>
      <c r="H158" s="181">
        <v>22.5</v>
      </c>
      <c r="I158" s="33"/>
      <c r="J158" s="200"/>
      <c r="K158" s="33" t="s">
        <v>96</v>
      </c>
      <c r="L158" s="15" t="s">
        <v>317</v>
      </c>
      <c r="M158" s="167">
        <v>45383</v>
      </c>
      <c r="N158" s="33" t="s">
        <v>97</v>
      </c>
    </row>
    <row r="159" spans="1:14" ht="110.4" x14ac:dyDescent="0.3">
      <c r="A159" s="9">
        <v>40</v>
      </c>
      <c r="B159" s="74">
        <v>289499</v>
      </c>
      <c r="C159" s="33" t="s">
        <v>127</v>
      </c>
      <c r="D159" s="33"/>
      <c r="E159" s="33">
        <v>40</v>
      </c>
      <c r="F159" s="33"/>
      <c r="G159" s="180">
        <v>40</v>
      </c>
      <c r="H159" s="180">
        <v>40</v>
      </c>
      <c r="I159" s="33"/>
      <c r="J159" s="200"/>
      <c r="K159" s="33" t="s">
        <v>96</v>
      </c>
      <c r="L159" s="15" t="s">
        <v>317</v>
      </c>
      <c r="M159" s="167">
        <v>45383</v>
      </c>
      <c r="N159" s="33" t="s">
        <v>97</v>
      </c>
    </row>
    <row r="160" spans="1:14" ht="96.6" x14ac:dyDescent="0.3">
      <c r="A160" s="9">
        <v>41</v>
      </c>
      <c r="B160" s="32" t="s">
        <v>128</v>
      </c>
      <c r="C160" s="33" t="s">
        <v>129</v>
      </c>
      <c r="D160" s="33"/>
      <c r="E160" s="33">
        <v>20</v>
      </c>
      <c r="F160" s="33"/>
      <c r="G160" s="180">
        <v>138</v>
      </c>
      <c r="H160" s="180">
        <v>138</v>
      </c>
      <c r="I160" s="33"/>
      <c r="J160" s="200"/>
      <c r="K160" s="33" t="s">
        <v>96</v>
      </c>
      <c r="L160" s="15" t="s">
        <v>317</v>
      </c>
      <c r="M160" s="167">
        <v>45383</v>
      </c>
      <c r="N160" s="33" t="s">
        <v>97</v>
      </c>
    </row>
    <row r="161" spans="1:14" ht="96.6" x14ac:dyDescent="0.3">
      <c r="A161" s="9">
        <v>42</v>
      </c>
      <c r="B161" s="74">
        <v>335529</v>
      </c>
      <c r="C161" s="33" t="s">
        <v>130</v>
      </c>
      <c r="D161" s="33"/>
      <c r="E161" s="33">
        <v>20</v>
      </c>
      <c r="F161" s="33"/>
      <c r="G161" s="180">
        <v>83</v>
      </c>
      <c r="H161" s="180">
        <v>83</v>
      </c>
      <c r="I161" s="33"/>
      <c r="J161" s="200"/>
      <c r="K161" s="33" t="s">
        <v>96</v>
      </c>
      <c r="L161" s="15" t="s">
        <v>317</v>
      </c>
      <c r="M161" s="167">
        <v>45383</v>
      </c>
      <c r="N161" s="33" t="s">
        <v>97</v>
      </c>
    </row>
    <row r="162" spans="1:14" ht="96.6" x14ac:dyDescent="0.3">
      <c r="A162" s="9">
        <v>43</v>
      </c>
      <c r="B162" s="74">
        <v>279045</v>
      </c>
      <c r="C162" s="33" t="s">
        <v>131</v>
      </c>
      <c r="D162" s="33"/>
      <c r="E162" s="33">
        <v>50</v>
      </c>
      <c r="F162" s="33"/>
      <c r="G162" s="180">
        <v>120</v>
      </c>
      <c r="H162" s="180">
        <v>120</v>
      </c>
      <c r="I162" s="33"/>
      <c r="J162" s="200"/>
      <c r="K162" s="33" t="s">
        <v>96</v>
      </c>
      <c r="L162" s="15" t="s">
        <v>317</v>
      </c>
      <c r="M162" s="167">
        <v>45383</v>
      </c>
      <c r="N162" s="33" t="s">
        <v>97</v>
      </c>
    </row>
    <row r="163" spans="1:14" ht="69" x14ac:dyDescent="0.3">
      <c r="A163" s="9">
        <v>44</v>
      </c>
      <c r="B163" s="74">
        <v>406730</v>
      </c>
      <c r="C163" s="33" t="s">
        <v>132</v>
      </c>
      <c r="D163" s="33"/>
      <c r="E163" s="33">
        <v>100</v>
      </c>
      <c r="F163" s="33"/>
      <c r="G163" s="181">
        <v>1664</v>
      </c>
      <c r="H163" s="181">
        <v>1664</v>
      </c>
      <c r="I163" s="33"/>
      <c r="J163" s="200"/>
      <c r="K163" s="33" t="s">
        <v>96</v>
      </c>
      <c r="L163" s="15" t="s">
        <v>317</v>
      </c>
      <c r="M163" s="167">
        <v>45383</v>
      </c>
      <c r="N163" s="33" t="s">
        <v>97</v>
      </c>
    </row>
    <row r="164" spans="1:14" ht="55.2" x14ac:dyDescent="0.3">
      <c r="A164" s="9">
        <v>45</v>
      </c>
      <c r="B164" s="74">
        <v>395551</v>
      </c>
      <c r="C164" s="33" t="s">
        <v>133</v>
      </c>
      <c r="D164" s="33"/>
      <c r="E164" s="33">
        <v>50</v>
      </c>
      <c r="F164" s="33"/>
      <c r="G164" s="180">
        <v>140</v>
      </c>
      <c r="H164" s="180">
        <v>140</v>
      </c>
      <c r="I164" s="33"/>
      <c r="J164" s="200"/>
      <c r="K164" s="33" t="s">
        <v>96</v>
      </c>
      <c r="L164" s="15" t="s">
        <v>317</v>
      </c>
      <c r="M164" s="167">
        <v>45383</v>
      </c>
      <c r="N164" s="33" t="s">
        <v>97</v>
      </c>
    </row>
    <row r="165" spans="1:14" ht="69" x14ac:dyDescent="0.3">
      <c r="A165" s="9">
        <v>46</v>
      </c>
      <c r="B165" s="74">
        <v>608601</v>
      </c>
      <c r="C165" s="33" t="s">
        <v>134</v>
      </c>
      <c r="D165" s="33"/>
      <c r="E165" s="33">
        <v>20</v>
      </c>
      <c r="F165" s="33"/>
      <c r="G165" s="180">
        <v>198</v>
      </c>
      <c r="H165" s="180">
        <v>198</v>
      </c>
      <c r="I165" s="33"/>
      <c r="J165" s="200"/>
      <c r="K165" s="33" t="s">
        <v>96</v>
      </c>
      <c r="L165" s="15" t="s">
        <v>317</v>
      </c>
      <c r="M165" s="167">
        <v>45383</v>
      </c>
      <c r="N165" s="33" t="s">
        <v>97</v>
      </c>
    </row>
    <row r="166" spans="1:14" ht="55.2" x14ac:dyDescent="0.3">
      <c r="A166" s="9">
        <v>47</v>
      </c>
      <c r="B166" s="74">
        <v>393613</v>
      </c>
      <c r="C166" s="33" t="s">
        <v>135</v>
      </c>
      <c r="D166" s="33"/>
      <c r="E166" s="33">
        <v>10</v>
      </c>
      <c r="F166" s="33"/>
      <c r="G166" s="180">
        <v>21.5</v>
      </c>
      <c r="H166" s="180">
        <v>21.5</v>
      </c>
      <c r="I166" s="33"/>
      <c r="J166" s="200"/>
      <c r="K166" s="33" t="s">
        <v>96</v>
      </c>
      <c r="L166" s="15" t="s">
        <v>317</v>
      </c>
      <c r="M166" s="167">
        <v>45383</v>
      </c>
      <c r="N166" s="33" t="s">
        <v>97</v>
      </c>
    </row>
    <row r="167" spans="1:14" ht="69" x14ac:dyDescent="0.3">
      <c r="A167" s="9">
        <v>48</v>
      </c>
      <c r="B167" s="74">
        <v>393613</v>
      </c>
      <c r="C167" s="33" t="s">
        <v>136</v>
      </c>
      <c r="D167" s="33"/>
      <c r="E167" s="33">
        <v>10</v>
      </c>
      <c r="F167" s="33"/>
      <c r="G167" s="180">
        <v>25.4</v>
      </c>
      <c r="H167" s="180">
        <v>25.4</v>
      </c>
      <c r="I167" s="33"/>
      <c r="J167" s="200"/>
      <c r="K167" s="33" t="s">
        <v>96</v>
      </c>
      <c r="L167" s="15" t="s">
        <v>317</v>
      </c>
      <c r="M167" s="167">
        <v>45383</v>
      </c>
      <c r="N167" s="33" t="s">
        <v>97</v>
      </c>
    </row>
    <row r="168" spans="1:14" ht="69" x14ac:dyDescent="0.3">
      <c r="A168" s="9">
        <v>49</v>
      </c>
      <c r="B168" s="74">
        <v>393613</v>
      </c>
      <c r="C168" s="33" t="s">
        <v>136</v>
      </c>
      <c r="D168" s="33"/>
      <c r="E168" s="33">
        <v>10</v>
      </c>
      <c r="F168" s="33"/>
      <c r="G168" s="180">
        <v>36.799999999999997</v>
      </c>
      <c r="H168" s="180">
        <v>36.799999999999997</v>
      </c>
      <c r="I168" s="33"/>
      <c r="J168" s="200"/>
      <c r="K168" s="33" t="s">
        <v>96</v>
      </c>
      <c r="L168" s="15" t="s">
        <v>317</v>
      </c>
      <c r="M168" s="167">
        <v>45383</v>
      </c>
      <c r="N168" s="33" t="s">
        <v>97</v>
      </c>
    </row>
    <row r="169" spans="1:14" ht="96.6" x14ac:dyDescent="0.3">
      <c r="A169" s="9">
        <v>50</v>
      </c>
      <c r="B169" s="162">
        <v>317158</v>
      </c>
      <c r="C169" s="33" t="s">
        <v>137</v>
      </c>
      <c r="D169" s="33"/>
      <c r="E169" s="33">
        <v>10</v>
      </c>
      <c r="F169" s="33"/>
      <c r="G169" s="180">
        <v>90</v>
      </c>
      <c r="H169" s="180">
        <v>90</v>
      </c>
      <c r="I169" s="33"/>
      <c r="J169" s="200"/>
      <c r="K169" s="33" t="s">
        <v>96</v>
      </c>
      <c r="L169" s="15" t="s">
        <v>317</v>
      </c>
      <c r="M169" s="167">
        <v>45383</v>
      </c>
      <c r="N169" s="33" t="s">
        <v>97</v>
      </c>
    </row>
    <row r="170" spans="1:14" ht="82.8" x14ac:dyDescent="0.3">
      <c r="A170" s="9">
        <v>51</v>
      </c>
      <c r="B170" s="162">
        <v>294815</v>
      </c>
      <c r="C170" s="33" t="s">
        <v>138</v>
      </c>
      <c r="D170" s="33"/>
      <c r="E170" s="33">
        <v>30</v>
      </c>
      <c r="F170" s="33"/>
      <c r="G170" s="180">
        <v>4.8</v>
      </c>
      <c r="H170" s="180">
        <v>4.8</v>
      </c>
      <c r="I170" s="33"/>
      <c r="J170" s="200"/>
      <c r="K170" s="33" t="s">
        <v>96</v>
      </c>
      <c r="L170" s="15" t="s">
        <v>317</v>
      </c>
      <c r="M170" s="167">
        <v>45383</v>
      </c>
      <c r="N170" s="33" t="s">
        <v>97</v>
      </c>
    </row>
    <row r="171" spans="1:14" ht="124.2" x14ac:dyDescent="0.3">
      <c r="A171" s="15">
        <v>52</v>
      </c>
      <c r="B171" s="162">
        <v>432816</v>
      </c>
      <c r="C171" s="33" t="s">
        <v>139</v>
      </c>
      <c r="D171" s="33"/>
      <c r="E171" s="33">
        <v>2</v>
      </c>
      <c r="F171" s="33"/>
      <c r="G171" s="180">
        <v>40</v>
      </c>
      <c r="H171" s="180">
        <v>40</v>
      </c>
      <c r="I171" s="33"/>
      <c r="J171" s="200"/>
      <c r="K171" s="33" t="s">
        <v>96</v>
      </c>
      <c r="L171" s="15" t="s">
        <v>317</v>
      </c>
      <c r="M171" s="167">
        <v>45383</v>
      </c>
      <c r="N171" s="33" t="s">
        <v>97</v>
      </c>
    </row>
    <row r="172" spans="1:14" ht="110.4" x14ac:dyDescent="0.3">
      <c r="A172" s="15">
        <v>53</v>
      </c>
      <c r="B172" s="162">
        <v>461461</v>
      </c>
      <c r="C172" s="33" t="s">
        <v>140</v>
      </c>
      <c r="D172" s="33"/>
      <c r="E172" s="33">
        <v>3</v>
      </c>
      <c r="F172" s="33"/>
      <c r="G172" s="180">
        <v>60</v>
      </c>
      <c r="H172" s="180">
        <v>60</v>
      </c>
      <c r="I172" s="33"/>
      <c r="J172" s="200"/>
      <c r="K172" s="33" t="s">
        <v>96</v>
      </c>
      <c r="L172" s="15" t="s">
        <v>317</v>
      </c>
      <c r="M172" s="167">
        <v>45383</v>
      </c>
      <c r="N172" s="33" t="s">
        <v>97</v>
      </c>
    </row>
    <row r="173" spans="1:14" ht="69" x14ac:dyDescent="0.3">
      <c r="A173" s="15">
        <v>54</v>
      </c>
      <c r="B173" s="162">
        <v>429104</v>
      </c>
      <c r="C173" s="33" t="s">
        <v>141</v>
      </c>
      <c r="D173" s="33"/>
      <c r="E173" s="33">
        <v>20</v>
      </c>
      <c r="F173" s="33"/>
      <c r="G173" s="180">
        <v>30</v>
      </c>
      <c r="H173" s="180">
        <v>30</v>
      </c>
      <c r="I173" s="33"/>
      <c r="J173" s="200"/>
      <c r="K173" s="33" t="s">
        <v>96</v>
      </c>
      <c r="L173" s="15" t="s">
        <v>317</v>
      </c>
      <c r="M173" s="167">
        <v>45383</v>
      </c>
      <c r="N173" s="33" t="s">
        <v>97</v>
      </c>
    </row>
    <row r="174" spans="1:14" ht="96.6" x14ac:dyDescent="0.3">
      <c r="A174" s="9">
        <v>55</v>
      </c>
      <c r="B174" s="162">
        <v>43777</v>
      </c>
      <c r="C174" s="33" t="s">
        <v>142</v>
      </c>
      <c r="D174" s="33"/>
      <c r="E174" s="33">
        <v>30</v>
      </c>
      <c r="F174" s="33"/>
      <c r="G174" s="180">
        <v>294</v>
      </c>
      <c r="H174" s="180">
        <v>294</v>
      </c>
      <c r="I174" s="33"/>
      <c r="J174" s="200"/>
      <c r="K174" s="33" t="s">
        <v>96</v>
      </c>
      <c r="L174" s="15" t="s">
        <v>317</v>
      </c>
      <c r="M174" s="167">
        <v>45383</v>
      </c>
      <c r="N174" s="33" t="s">
        <v>97</v>
      </c>
    </row>
    <row r="175" spans="1:14" ht="69" x14ac:dyDescent="0.3">
      <c r="A175" s="9">
        <v>56</v>
      </c>
      <c r="B175" s="163">
        <v>429516</v>
      </c>
      <c r="C175" s="33" t="s">
        <v>143</v>
      </c>
      <c r="D175" s="165"/>
      <c r="E175" s="33">
        <v>100</v>
      </c>
      <c r="F175" s="33"/>
      <c r="G175" s="180">
        <v>180</v>
      </c>
      <c r="H175" s="180">
        <v>180</v>
      </c>
      <c r="I175" s="33"/>
      <c r="J175" s="200"/>
      <c r="K175" s="33" t="s">
        <v>96</v>
      </c>
      <c r="L175" s="15" t="s">
        <v>317</v>
      </c>
      <c r="M175" s="167">
        <v>45383</v>
      </c>
      <c r="N175" s="33" t="s">
        <v>97</v>
      </c>
    </row>
    <row r="176" spans="1:14" ht="82.8" x14ac:dyDescent="0.3">
      <c r="A176" s="9">
        <v>57</v>
      </c>
      <c r="B176" s="164">
        <v>259466</v>
      </c>
      <c r="C176" s="33" t="s">
        <v>144</v>
      </c>
      <c r="D176" s="33"/>
      <c r="E176" s="33">
        <v>50</v>
      </c>
      <c r="F176" s="33"/>
      <c r="G176" s="180">
        <v>130</v>
      </c>
      <c r="H176" s="180">
        <v>130</v>
      </c>
      <c r="I176" s="33"/>
      <c r="J176" s="200"/>
      <c r="K176" s="33" t="s">
        <v>96</v>
      </c>
      <c r="L176" s="15" t="s">
        <v>317</v>
      </c>
      <c r="M176" s="167">
        <v>45383</v>
      </c>
      <c r="N176" s="33" t="s">
        <v>97</v>
      </c>
    </row>
    <row r="177" spans="1:14" ht="96.6" x14ac:dyDescent="0.3">
      <c r="A177" s="9">
        <v>58</v>
      </c>
      <c r="B177" s="162">
        <v>406915</v>
      </c>
      <c r="C177" s="33" t="s">
        <v>145</v>
      </c>
      <c r="D177" s="33"/>
      <c r="E177" s="33">
        <v>50</v>
      </c>
      <c r="F177" s="33"/>
      <c r="G177" s="180">
        <v>175</v>
      </c>
      <c r="H177" s="180">
        <v>175</v>
      </c>
      <c r="I177" s="33"/>
      <c r="J177" s="200"/>
      <c r="K177" s="33" t="s">
        <v>96</v>
      </c>
      <c r="L177" s="15" t="s">
        <v>317</v>
      </c>
      <c r="M177" s="167">
        <v>45383</v>
      </c>
      <c r="N177" s="33" t="s">
        <v>97</v>
      </c>
    </row>
    <row r="178" spans="1:14" ht="124.2" x14ac:dyDescent="0.3">
      <c r="A178" s="9">
        <v>59</v>
      </c>
      <c r="B178" s="162">
        <v>267532</v>
      </c>
      <c r="C178" s="33" t="s">
        <v>146</v>
      </c>
      <c r="D178" s="33"/>
      <c r="E178" s="33">
        <v>20</v>
      </c>
      <c r="F178" s="33"/>
      <c r="G178" s="180">
        <v>360</v>
      </c>
      <c r="H178" s="180">
        <v>360</v>
      </c>
      <c r="I178" s="33"/>
      <c r="J178" s="200"/>
      <c r="K178" s="33" t="s">
        <v>96</v>
      </c>
      <c r="L178" s="15" t="s">
        <v>317</v>
      </c>
      <c r="M178" s="167">
        <v>45383</v>
      </c>
      <c r="N178" s="33" t="s">
        <v>97</v>
      </c>
    </row>
    <row r="179" spans="1:14" ht="151.80000000000001" x14ac:dyDescent="0.3">
      <c r="A179" s="9">
        <v>60</v>
      </c>
      <c r="B179" s="31">
        <v>2166</v>
      </c>
      <c r="C179" s="31" t="s">
        <v>147</v>
      </c>
      <c r="D179" s="31"/>
      <c r="E179" s="31">
        <v>48</v>
      </c>
      <c r="F179" s="31"/>
      <c r="G179" s="118">
        <v>696</v>
      </c>
      <c r="H179" s="118">
        <v>696</v>
      </c>
      <c r="I179" s="31"/>
      <c r="J179" s="199" t="s">
        <v>320</v>
      </c>
      <c r="K179" s="31" t="s">
        <v>96</v>
      </c>
      <c r="L179" s="15" t="s">
        <v>317</v>
      </c>
      <c r="M179" s="119">
        <v>45413</v>
      </c>
      <c r="N179" s="33" t="s">
        <v>97</v>
      </c>
    </row>
    <row r="180" spans="1:14" ht="138" x14ac:dyDescent="0.3">
      <c r="A180" s="9">
        <v>61</v>
      </c>
      <c r="B180" s="31">
        <v>2166</v>
      </c>
      <c r="C180" s="31" t="s">
        <v>148</v>
      </c>
      <c r="D180" s="31"/>
      <c r="E180" s="31">
        <v>240</v>
      </c>
      <c r="F180" s="31"/>
      <c r="G180" s="118">
        <v>720</v>
      </c>
      <c r="H180" s="118">
        <v>720</v>
      </c>
      <c r="I180" s="31"/>
      <c r="J180" s="199"/>
      <c r="K180" s="31" t="s">
        <v>96</v>
      </c>
      <c r="L180" s="15" t="s">
        <v>317</v>
      </c>
      <c r="M180" s="119">
        <v>45413</v>
      </c>
      <c r="N180" s="33" t="s">
        <v>97</v>
      </c>
    </row>
    <row r="181" spans="1:14" ht="207" x14ac:dyDescent="0.3">
      <c r="A181" s="9">
        <v>62</v>
      </c>
      <c r="B181" s="31">
        <v>8853</v>
      </c>
      <c r="C181" s="31" t="s">
        <v>149</v>
      </c>
      <c r="D181" s="31"/>
      <c r="E181" s="31">
        <v>500</v>
      </c>
      <c r="F181" s="31"/>
      <c r="G181" s="118">
        <v>1500</v>
      </c>
      <c r="H181" s="118">
        <v>1500</v>
      </c>
      <c r="I181" s="31"/>
      <c r="J181" s="199"/>
      <c r="K181" s="31" t="s">
        <v>96</v>
      </c>
      <c r="L181" s="15" t="s">
        <v>317</v>
      </c>
      <c r="M181" s="119">
        <v>45413</v>
      </c>
      <c r="N181" s="33" t="s">
        <v>97</v>
      </c>
    </row>
    <row r="182" spans="1:14" ht="165.6" x14ac:dyDescent="0.3">
      <c r="A182" s="9">
        <v>63</v>
      </c>
      <c r="B182" s="31">
        <v>14487</v>
      </c>
      <c r="C182" s="31" t="s">
        <v>150</v>
      </c>
      <c r="D182" s="31"/>
      <c r="E182" s="31">
        <v>500</v>
      </c>
      <c r="F182" s="31"/>
      <c r="G182" s="118">
        <v>1500</v>
      </c>
      <c r="H182" s="118">
        <v>1500</v>
      </c>
      <c r="I182" s="31"/>
      <c r="J182" s="199"/>
      <c r="K182" s="31" t="s">
        <v>96</v>
      </c>
      <c r="L182" s="15" t="s">
        <v>317</v>
      </c>
      <c r="M182" s="119">
        <v>45413</v>
      </c>
      <c r="N182" s="33" t="s">
        <v>97</v>
      </c>
    </row>
    <row r="183" spans="1:14" ht="96.6" x14ac:dyDescent="0.3">
      <c r="A183" s="9">
        <v>64</v>
      </c>
      <c r="B183" s="31">
        <v>14487</v>
      </c>
      <c r="C183" s="31" t="s">
        <v>151</v>
      </c>
      <c r="D183" s="31"/>
      <c r="E183" s="31">
        <v>240</v>
      </c>
      <c r="F183" s="31"/>
      <c r="G183" s="118">
        <v>600</v>
      </c>
      <c r="H183" s="118">
        <v>600</v>
      </c>
      <c r="I183" s="31"/>
      <c r="J183" s="199"/>
      <c r="K183" s="31" t="s">
        <v>96</v>
      </c>
      <c r="L183" s="15" t="s">
        <v>317</v>
      </c>
      <c r="M183" s="119">
        <v>45413</v>
      </c>
      <c r="N183" s="33" t="s">
        <v>97</v>
      </c>
    </row>
    <row r="184" spans="1:14" ht="110.4" x14ac:dyDescent="0.3">
      <c r="A184" s="9">
        <v>65</v>
      </c>
      <c r="B184" s="31">
        <v>14487</v>
      </c>
      <c r="C184" s="31" t="s">
        <v>152</v>
      </c>
      <c r="D184" s="31"/>
      <c r="E184" s="31">
        <v>24</v>
      </c>
      <c r="F184" s="31"/>
      <c r="G184" s="118">
        <v>246.48</v>
      </c>
      <c r="H184" s="118">
        <v>246.48</v>
      </c>
      <c r="I184" s="31"/>
      <c r="J184" s="199"/>
      <c r="K184" s="31" t="s">
        <v>96</v>
      </c>
      <c r="L184" s="15" t="s">
        <v>317</v>
      </c>
      <c r="M184" s="119">
        <v>45413</v>
      </c>
      <c r="N184" s="33" t="s">
        <v>97</v>
      </c>
    </row>
    <row r="185" spans="1:14" ht="82.8" x14ac:dyDescent="0.3">
      <c r="A185" s="9">
        <v>66</v>
      </c>
      <c r="B185" s="31">
        <v>283175</v>
      </c>
      <c r="C185" s="31" t="s">
        <v>153</v>
      </c>
      <c r="D185" s="31"/>
      <c r="E185" s="31">
        <v>30</v>
      </c>
      <c r="F185" s="31"/>
      <c r="G185" s="118">
        <v>297</v>
      </c>
      <c r="H185" s="118">
        <v>297</v>
      </c>
      <c r="I185" s="31"/>
      <c r="J185" s="199"/>
      <c r="K185" s="31" t="s">
        <v>96</v>
      </c>
      <c r="L185" s="15" t="s">
        <v>317</v>
      </c>
      <c r="M185" s="119">
        <v>45413</v>
      </c>
      <c r="N185" s="33" t="s">
        <v>97</v>
      </c>
    </row>
    <row r="186" spans="1:14" ht="96.6" x14ac:dyDescent="0.3">
      <c r="A186" s="9">
        <v>67</v>
      </c>
      <c r="B186" s="31">
        <v>11865</v>
      </c>
      <c r="C186" s="31" t="s">
        <v>154</v>
      </c>
      <c r="D186" s="31"/>
      <c r="E186" s="31">
        <v>100</v>
      </c>
      <c r="F186" s="31"/>
      <c r="G186" s="118">
        <v>680</v>
      </c>
      <c r="H186" s="118">
        <v>680</v>
      </c>
      <c r="I186" s="31"/>
      <c r="J186" s="199"/>
      <c r="K186" s="31" t="s">
        <v>96</v>
      </c>
      <c r="L186" s="15" t="s">
        <v>317</v>
      </c>
      <c r="M186" s="119">
        <v>45413</v>
      </c>
      <c r="N186" s="33" t="s">
        <v>97</v>
      </c>
    </row>
    <row r="187" spans="1:14" ht="96.6" x14ac:dyDescent="0.3">
      <c r="A187" s="9">
        <v>68</v>
      </c>
      <c r="B187" s="31">
        <v>378329</v>
      </c>
      <c r="C187" s="31" t="s">
        <v>155</v>
      </c>
      <c r="D187" s="31"/>
      <c r="E187" s="31">
        <v>10</v>
      </c>
      <c r="F187" s="31"/>
      <c r="G187" s="118">
        <v>89</v>
      </c>
      <c r="H187" s="118">
        <v>89</v>
      </c>
      <c r="I187" s="31"/>
      <c r="J187" s="199"/>
      <c r="K187" s="31" t="s">
        <v>96</v>
      </c>
      <c r="L187" s="15" t="s">
        <v>317</v>
      </c>
      <c r="M187" s="119">
        <v>45413</v>
      </c>
      <c r="N187" s="33" t="s">
        <v>97</v>
      </c>
    </row>
    <row r="188" spans="1:14" ht="96.6" x14ac:dyDescent="0.3">
      <c r="A188" s="15">
        <v>69</v>
      </c>
      <c r="B188" s="31">
        <v>14011</v>
      </c>
      <c r="C188" s="31" t="s">
        <v>156</v>
      </c>
      <c r="D188" s="31"/>
      <c r="E188" s="31">
        <v>12</v>
      </c>
      <c r="F188" s="31"/>
      <c r="G188" s="118">
        <v>516</v>
      </c>
      <c r="H188" s="118">
        <v>516</v>
      </c>
      <c r="I188" s="31"/>
      <c r="J188" s="199"/>
      <c r="K188" s="31" t="s">
        <v>96</v>
      </c>
      <c r="L188" s="15" t="s">
        <v>317</v>
      </c>
      <c r="M188" s="119">
        <v>45413</v>
      </c>
      <c r="N188" s="33" t="s">
        <v>97</v>
      </c>
    </row>
    <row r="189" spans="1:14" ht="55.2" x14ac:dyDescent="0.3">
      <c r="A189" s="15">
        <v>70</v>
      </c>
      <c r="B189" s="31">
        <v>11495</v>
      </c>
      <c r="C189" s="31" t="s">
        <v>157</v>
      </c>
      <c r="D189" s="31"/>
      <c r="E189" s="31">
        <v>20</v>
      </c>
      <c r="F189" s="31"/>
      <c r="G189" s="118">
        <v>300</v>
      </c>
      <c r="H189" s="118">
        <v>300</v>
      </c>
      <c r="I189" s="31"/>
      <c r="J189" s="199"/>
      <c r="K189" s="31" t="s">
        <v>96</v>
      </c>
      <c r="L189" s="15" t="s">
        <v>317</v>
      </c>
      <c r="M189" s="119">
        <v>45413</v>
      </c>
      <c r="N189" s="33" t="s">
        <v>97</v>
      </c>
    </row>
    <row r="190" spans="1:14" ht="69" x14ac:dyDescent="0.3">
      <c r="A190" s="15">
        <v>71</v>
      </c>
      <c r="B190" s="31">
        <v>8958</v>
      </c>
      <c r="C190" s="31" t="s">
        <v>158</v>
      </c>
      <c r="D190" s="31"/>
      <c r="E190" s="31">
        <v>20</v>
      </c>
      <c r="F190" s="31"/>
      <c r="G190" s="182">
        <v>439.5</v>
      </c>
      <c r="H190" s="118">
        <v>439.5</v>
      </c>
      <c r="I190" s="31"/>
      <c r="J190" s="199"/>
      <c r="K190" s="31" t="s">
        <v>96</v>
      </c>
      <c r="L190" s="15" t="s">
        <v>317</v>
      </c>
      <c r="M190" s="119">
        <v>45413</v>
      </c>
      <c r="N190" s="33" t="s">
        <v>97</v>
      </c>
    </row>
    <row r="191" spans="1:14" ht="27.6" x14ac:dyDescent="0.3">
      <c r="A191" s="9">
        <v>72</v>
      </c>
      <c r="B191" s="31">
        <v>17211</v>
      </c>
      <c r="C191" s="31" t="s">
        <v>159</v>
      </c>
      <c r="D191" s="31"/>
      <c r="E191" s="31">
        <v>80</v>
      </c>
      <c r="F191" s="31"/>
      <c r="G191" s="118">
        <v>35.200000000000003</v>
      </c>
      <c r="H191" s="118">
        <v>35.200000000000003</v>
      </c>
      <c r="I191" s="31"/>
      <c r="J191" s="199"/>
      <c r="K191" s="31" t="s">
        <v>96</v>
      </c>
      <c r="L191" s="15" t="s">
        <v>317</v>
      </c>
      <c r="M191" s="119">
        <v>45413</v>
      </c>
      <c r="N191" s="33" t="s">
        <v>97</v>
      </c>
    </row>
    <row r="192" spans="1:14" ht="41.4" x14ac:dyDescent="0.3">
      <c r="A192" s="9">
        <v>73</v>
      </c>
      <c r="B192" s="31">
        <v>7630</v>
      </c>
      <c r="C192" s="31" t="s">
        <v>160</v>
      </c>
      <c r="D192" s="31"/>
      <c r="E192" s="31">
        <v>20</v>
      </c>
      <c r="F192" s="31"/>
      <c r="G192" s="118">
        <v>27.6</v>
      </c>
      <c r="H192" s="118">
        <v>27.6</v>
      </c>
      <c r="I192" s="31"/>
      <c r="J192" s="199"/>
      <c r="K192" s="31" t="s">
        <v>96</v>
      </c>
      <c r="L192" s="15" t="s">
        <v>317</v>
      </c>
      <c r="M192" s="119">
        <v>45413</v>
      </c>
      <c r="N192" s="33" t="s">
        <v>97</v>
      </c>
    </row>
    <row r="193" spans="1:14" ht="69" x14ac:dyDescent="0.3">
      <c r="A193" s="9">
        <v>74</v>
      </c>
      <c r="B193" s="31">
        <v>10344</v>
      </c>
      <c r="C193" s="31" t="s">
        <v>161</v>
      </c>
      <c r="D193" s="31"/>
      <c r="E193" s="31">
        <v>50</v>
      </c>
      <c r="F193" s="31"/>
      <c r="G193" s="118">
        <v>115</v>
      </c>
      <c r="H193" s="118">
        <v>115</v>
      </c>
      <c r="I193" s="31"/>
      <c r="J193" s="199"/>
      <c r="K193" s="31" t="s">
        <v>96</v>
      </c>
      <c r="L193" s="15" t="s">
        <v>317</v>
      </c>
      <c r="M193" s="119">
        <v>45413</v>
      </c>
      <c r="N193" s="33" t="s">
        <v>97</v>
      </c>
    </row>
    <row r="194" spans="1:14" ht="55.2" x14ac:dyDescent="0.3">
      <c r="A194" s="9">
        <v>75</v>
      </c>
      <c r="B194" s="31">
        <v>16401</v>
      </c>
      <c r="C194" s="31" t="s">
        <v>162</v>
      </c>
      <c r="D194" s="31"/>
      <c r="E194" s="31">
        <v>50</v>
      </c>
      <c r="F194" s="31"/>
      <c r="G194" s="118">
        <v>247.5</v>
      </c>
      <c r="H194" s="118">
        <v>247.5</v>
      </c>
      <c r="I194" s="31"/>
      <c r="J194" s="199"/>
      <c r="K194" s="31" t="s">
        <v>96</v>
      </c>
      <c r="L194" s="15" t="s">
        <v>317</v>
      </c>
      <c r="M194" s="119">
        <v>45413</v>
      </c>
      <c r="N194" s="33" t="s">
        <v>97</v>
      </c>
    </row>
    <row r="195" spans="1:14" ht="41.4" x14ac:dyDescent="0.3">
      <c r="A195" s="9">
        <v>76</v>
      </c>
      <c r="B195" s="31">
        <v>10340</v>
      </c>
      <c r="C195" s="31" t="s">
        <v>163</v>
      </c>
      <c r="D195" s="31"/>
      <c r="E195" s="31">
        <v>150</v>
      </c>
      <c r="F195" s="31"/>
      <c r="G195" s="118">
        <v>483</v>
      </c>
      <c r="H195" s="118">
        <v>483</v>
      </c>
      <c r="I195" s="31"/>
      <c r="J195" s="199"/>
      <c r="K195" s="31" t="s">
        <v>96</v>
      </c>
      <c r="L195" s="15" t="s">
        <v>317</v>
      </c>
      <c r="M195" s="119">
        <v>45413</v>
      </c>
      <c r="N195" s="33" t="s">
        <v>97</v>
      </c>
    </row>
    <row r="196" spans="1:14" ht="55.2" x14ac:dyDescent="0.3">
      <c r="A196" s="9">
        <v>77</v>
      </c>
      <c r="B196" s="31">
        <v>10383</v>
      </c>
      <c r="C196" s="31" t="s">
        <v>164</v>
      </c>
      <c r="D196" s="31"/>
      <c r="E196" s="31">
        <v>100</v>
      </c>
      <c r="F196" s="31"/>
      <c r="G196" s="118">
        <v>3048</v>
      </c>
      <c r="H196" s="118">
        <v>3048</v>
      </c>
      <c r="I196" s="31"/>
      <c r="J196" s="199"/>
      <c r="K196" s="31" t="s">
        <v>96</v>
      </c>
      <c r="L196" s="15" t="s">
        <v>317</v>
      </c>
      <c r="M196" s="119">
        <v>45413</v>
      </c>
      <c r="N196" s="33" t="s">
        <v>97</v>
      </c>
    </row>
    <row r="197" spans="1:14" ht="55.2" x14ac:dyDescent="0.3">
      <c r="A197" s="9">
        <v>78</v>
      </c>
      <c r="B197" s="31">
        <v>11057</v>
      </c>
      <c r="C197" s="31" t="s">
        <v>165</v>
      </c>
      <c r="D197" s="31"/>
      <c r="E197" s="31">
        <v>100</v>
      </c>
      <c r="F197" s="31"/>
      <c r="G197" s="118">
        <v>932</v>
      </c>
      <c r="H197" s="118">
        <v>932</v>
      </c>
      <c r="I197" s="31"/>
      <c r="J197" s="199"/>
      <c r="K197" s="31" t="s">
        <v>96</v>
      </c>
      <c r="L197" s="15" t="s">
        <v>317</v>
      </c>
      <c r="M197" s="119">
        <v>45413</v>
      </c>
      <c r="N197" s="33" t="s">
        <v>97</v>
      </c>
    </row>
    <row r="198" spans="1:14" ht="82.8" x14ac:dyDescent="0.3">
      <c r="A198" s="9">
        <v>79</v>
      </c>
      <c r="B198" s="31">
        <v>297</v>
      </c>
      <c r="C198" s="31" t="s">
        <v>166</v>
      </c>
      <c r="D198" s="31"/>
      <c r="E198" s="31">
        <v>12</v>
      </c>
      <c r="F198" s="31"/>
      <c r="G198" s="118">
        <v>1680</v>
      </c>
      <c r="H198" s="118">
        <v>1680</v>
      </c>
      <c r="I198" s="31"/>
      <c r="J198" s="31" t="s">
        <v>320</v>
      </c>
      <c r="K198" s="31" t="s">
        <v>96</v>
      </c>
      <c r="L198" s="15" t="s">
        <v>317</v>
      </c>
      <c r="M198" s="119">
        <v>45323</v>
      </c>
      <c r="N198" s="33" t="s">
        <v>97</v>
      </c>
    </row>
    <row r="199" spans="1:14" ht="138" x14ac:dyDescent="0.3">
      <c r="A199" s="9">
        <v>80</v>
      </c>
      <c r="B199" s="31">
        <v>358199</v>
      </c>
      <c r="C199" s="31" t="s">
        <v>284</v>
      </c>
      <c r="D199" s="31"/>
      <c r="E199" s="31">
        <v>10</v>
      </c>
      <c r="F199" s="31"/>
      <c r="G199" s="118">
        <v>499</v>
      </c>
      <c r="H199" s="118">
        <v>499</v>
      </c>
      <c r="I199" s="31"/>
      <c r="J199" s="174" t="s">
        <v>321</v>
      </c>
      <c r="K199" s="31" t="s">
        <v>295</v>
      </c>
      <c r="L199" s="15" t="s">
        <v>317</v>
      </c>
      <c r="M199" s="119">
        <v>45417</v>
      </c>
      <c r="N199" s="79" t="s">
        <v>97</v>
      </c>
    </row>
    <row r="200" spans="1:14" ht="69" x14ac:dyDescent="0.3">
      <c r="A200" s="9">
        <v>81</v>
      </c>
      <c r="B200" s="31">
        <v>221965</v>
      </c>
      <c r="C200" s="31" t="s">
        <v>285</v>
      </c>
      <c r="D200" s="31"/>
      <c r="E200" s="31">
        <v>4</v>
      </c>
      <c r="F200" s="31"/>
      <c r="G200" s="118">
        <v>321.2</v>
      </c>
      <c r="H200" s="118">
        <v>321.2</v>
      </c>
      <c r="I200" s="31"/>
      <c r="J200" s="174" t="s">
        <v>321</v>
      </c>
      <c r="K200" s="31" t="s">
        <v>295</v>
      </c>
      <c r="L200" s="15" t="s">
        <v>317</v>
      </c>
      <c r="M200" s="119">
        <v>45417</v>
      </c>
      <c r="N200" s="33" t="s">
        <v>97</v>
      </c>
    </row>
    <row r="201" spans="1:14" ht="15.6" x14ac:dyDescent="0.3">
      <c r="A201" s="65"/>
      <c r="B201" s="43"/>
      <c r="C201" s="43"/>
      <c r="D201" s="43"/>
      <c r="E201" s="43"/>
      <c r="F201" s="43"/>
      <c r="G201" s="72"/>
      <c r="H201" s="72"/>
      <c r="I201" s="43"/>
      <c r="J201" s="43"/>
      <c r="K201" s="43"/>
      <c r="L201" s="43"/>
      <c r="M201" s="43"/>
      <c r="N201" s="80"/>
    </row>
    <row r="202" spans="1:14" ht="15.6" x14ac:dyDescent="0.3">
      <c r="A202" s="65"/>
      <c r="B202" s="43"/>
      <c r="C202" s="43"/>
      <c r="D202" s="43"/>
      <c r="E202" s="43"/>
      <c r="F202" s="43"/>
      <c r="G202" s="72"/>
      <c r="H202" s="72"/>
      <c r="I202" s="43"/>
      <c r="J202" s="43"/>
      <c r="K202" s="43"/>
      <c r="L202" s="43"/>
      <c r="M202" s="43"/>
      <c r="N202" s="81"/>
    </row>
    <row r="203" spans="1:14" x14ac:dyDescent="0.3">
      <c r="N203" s="82"/>
    </row>
    <row r="204" spans="1:14" ht="15.6" x14ac:dyDescent="0.3">
      <c r="A204" s="201" t="s">
        <v>167</v>
      </c>
      <c r="B204" s="201"/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</row>
    <row r="205" spans="1:14" ht="15.6" x14ac:dyDescent="0.3">
      <c r="A205" s="201" t="s">
        <v>168</v>
      </c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</row>
    <row r="206" spans="1:14" ht="15" thickBot="1" x14ac:dyDescent="0.35">
      <c r="J206" s="68"/>
      <c r="N206" s="68"/>
    </row>
    <row r="207" spans="1:14" ht="78.599999999999994" thickBot="1" x14ac:dyDescent="0.35">
      <c r="A207" s="107" t="s">
        <v>286</v>
      </c>
      <c r="B207" s="99" t="s">
        <v>169</v>
      </c>
      <c r="C207" s="92" t="s">
        <v>24</v>
      </c>
      <c r="D207" s="93" t="s">
        <v>25</v>
      </c>
      <c r="E207" s="93" t="s">
        <v>26</v>
      </c>
      <c r="F207" s="93" t="s">
        <v>27</v>
      </c>
      <c r="G207" s="94" t="s">
        <v>28</v>
      </c>
      <c r="H207" s="94" t="s">
        <v>29</v>
      </c>
      <c r="I207" s="93" t="s">
        <v>30</v>
      </c>
      <c r="J207" s="93" t="s">
        <v>31</v>
      </c>
      <c r="K207" s="93" t="s">
        <v>32</v>
      </c>
      <c r="L207" s="93" t="s">
        <v>33</v>
      </c>
      <c r="M207" s="93" t="s">
        <v>34</v>
      </c>
      <c r="N207" s="95" t="s">
        <v>35</v>
      </c>
    </row>
    <row r="208" spans="1:14" ht="124.8" x14ac:dyDescent="0.3">
      <c r="A208" s="69">
        <v>1</v>
      </c>
      <c r="B208" s="100">
        <v>14826</v>
      </c>
      <c r="C208" s="87" t="s">
        <v>170</v>
      </c>
      <c r="D208" s="38"/>
      <c r="E208" s="38">
        <v>1</v>
      </c>
      <c r="F208" s="38"/>
      <c r="G208" s="88">
        <v>20320</v>
      </c>
      <c r="H208" s="89">
        <f>G208*E208</f>
        <v>20320</v>
      </c>
      <c r="I208" s="90"/>
      <c r="J208" s="91" t="s">
        <v>322</v>
      </c>
      <c r="K208" s="170" t="s">
        <v>36</v>
      </c>
      <c r="L208" s="38" t="s">
        <v>171</v>
      </c>
      <c r="M208" s="91"/>
      <c r="N208" s="38" t="s">
        <v>212</v>
      </c>
    </row>
    <row r="209" spans="1:14" ht="62.4" x14ac:dyDescent="0.3">
      <c r="A209" s="3">
        <v>2</v>
      </c>
      <c r="B209" s="18">
        <v>26824</v>
      </c>
      <c r="C209" s="19" t="s">
        <v>172</v>
      </c>
      <c r="D209" s="15"/>
      <c r="E209" s="15">
        <v>3</v>
      </c>
      <c r="F209" s="15"/>
      <c r="G209" s="16">
        <v>25830</v>
      </c>
      <c r="H209" s="26">
        <v>25830</v>
      </c>
      <c r="I209" s="17"/>
      <c r="J209" s="19" t="s">
        <v>319</v>
      </c>
      <c r="K209" s="27" t="s">
        <v>36</v>
      </c>
      <c r="L209" s="15" t="s">
        <v>171</v>
      </c>
      <c r="M209" s="19"/>
      <c r="N209" s="49" t="s">
        <v>197</v>
      </c>
    </row>
    <row r="210" spans="1:14" ht="62.4" x14ac:dyDescent="0.3">
      <c r="A210" s="3">
        <v>3</v>
      </c>
      <c r="B210" s="18">
        <v>26867</v>
      </c>
      <c r="C210" s="19" t="s">
        <v>173</v>
      </c>
      <c r="D210" s="15"/>
      <c r="E210" s="15">
        <v>1</v>
      </c>
      <c r="F210" s="15"/>
      <c r="G210" s="40">
        <v>12600</v>
      </c>
      <c r="H210" s="26">
        <v>12600</v>
      </c>
      <c r="I210" s="17"/>
      <c r="J210" s="19" t="s">
        <v>319</v>
      </c>
      <c r="K210" s="27" t="s">
        <v>36</v>
      </c>
      <c r="L210" s="15" t="s">
        <v>171</v>
      </c>
      <c r="M210" s="19"/>
      <c r="N210" s="49" t="s">
        <v>197</v>
      </c>
    </row>
    <row r="211" spans="1:14" ht="62.4" x14ac:dyDescent="0.3">
      <c r="A211" s="3">
        <v>4</v>
      </c>
      <c r="B211" s="18">
        <v>26484</v>
      </c>
      <c r="C211" s="39" t="s">
        <v>174</v>
      </c>
      <c r="D211" s="15"/>
      <c r="E211" s="15">
        <v>2</v>
      </c>
      <c r="F211" s="83"/>
      <c r="G211" s="86">
        <v>6400</v>
      </c>
      <c r="H211" s="84">
        <f>G211</f>
        <v>6400</v>
      </c>
      <c r="I211" s="17"/>
      <c r="J211" s="19" t="s">
        <v>319</v>
      </c>
      <c r="K211" s="27" t="s">
        <v>36</v>
      </c>
      <c r="L211" s="15" t="s">
        <v>175</v>
      </c>
      <c r="M211" s="19"/>
      <c r="N211" s="15" t="s">
        <v>314</v>
      </c>
    </row>
    <row r="212" spans="1:14" ht="62.4" x14ac:dyDescent="0.3">
      <c r="A212" s="3">
        <v>5</v>
      </c>
      <c r="B212" s="18">
        <v>2771</v>
      </c>
      <c r="C212" s="39" t="s">
        <v>176</v>
      </c>
      <c r="D212" s="15"/>
      <c r="E212" s="15">
        <v>17</v>
      </c>
      <c r="F212" s="15"/>
      <c r="G212" s="85">
        <v>91757.5</v>
      </c>
      <c r="H212" s="30">
        <f>G212</f>
        <v>91757.5</v>
      </c>
      <c r="I212" s="19"/>
      <c r="J212" s="19" t="s">
        <v>323</v>
      </c>
      <c r="K212" s="15" t="s">
        <v>36</v>
      </c>
      <c r="L212" s="15" t="s">
        <v>37</v>
      </c>
      <c r="M212" s="28">
        <v>45323</v>
      </c>
      <c r="N212" s="49" t="s">
        <v>197</v>
      </c>
    </row>
    <row r="213" spans="1:14" ht="55.2" x14ac:dyDescent="0.3">
      <c r="A213" s="3">
        <v>6</v>
      </c>
      <c r="B213" s="101">
        <v>3719</v>
      </c>
      <c r="C213" s="45" t="s">
        <v>195</v>
      </c>
      <c r="D213" s="46"/>
      <c r="E213" s="44">
        <v>100</v>
      </c>
      <c r="F213" s="47"/>
      <c r="G213" s="112">
        <v>125000</v>
      </c>
      <c r="H213" s="112">
        <v>125000</v>
      </c>
      <c r="I213" s="47"/>
      <c r="J213" s="52" t="s">
        <v>324</v>
      </c>
      <c r="K213" s="48" t="s">
        <v>196</v>
      </c>
      <c r="L213" s="171" t="s">
        <v>171</v>
      </c>
      <c r="M213" s="168">
        <v>45474</v>
      </c>
      <c r="N213" s="49" t="s">
        <v>197</v>
      </c>
    </row>
    <row r="214" spans="1:14" ht="110.4" x14ac:dyDescent="0.3">
      <c r="A214" s="3">
        <v>7</v>
      </c>
      <c r="B214" s="98">
        <v>23329</v>
      </c>
      <c r="C214" s="50" t="s">
        <v>198</v>
      </c>
      <c r="D214" s="46"/>
      <c r="E214" s="48">
        <v>4</v>
      </c>
      <c r="F214" s="48"/>
      <c r="G214" s="112">
        <v>281042.76</v>
      </c>
      <c r="H214" s="112">
        <v>281042.76</v>
      </c>
      <c r="I214" s="48"/>
      <c r="J214" s="49" t="s">
        <v>322</v>
      </c>
      <c r="K214" s="48" t="s">
        <v>196</v>
      </c>
      <c r="L214" s="171" t="s">
        <v>171</v>
      </c>
      <c r="M214" s="113">
        <v>45536</v>
      </c>
      <c r="N214" s="49" t="s">
        <v>197</v>
      </c>
    </row>
    <row r="215" spans="1:14" ht="110.4" x14ac:dyDescent="0.3">
      <c r="A215" s="3">
        <v>8</v>
      </c>
      <c r="B215" s="98">
        <v>4014</v>
      </c>
      <c r="C215" s="50" t="s">
        <v>199</v>
      </c>
      <c r="D215" s="46"/>
      <c r="E215" s="48">
        <v>4</v>
      </c>
      <c r="F215" s="48"/>
      <c r="G215" s="112">
        <v>460800</v>
      </c>
      <c r="H215" s="112">
        <v>460800</v>
      </c>
      <c r="I215" s="47"/>
      <c r="J215" s="52" t="s">
        <v>322</v>
      </c>
      <c r="K215" s="48" t="s">
        <v>196</v>
      </c>
      <c r="L215" s="171" t="s">
        <v>171</v>
      </c>
      <c r="M215" s="113">
        <v>45383</v>
      </c>
      <c r="N215" s="49" t="s">
        <v>197</v>
      </c>
    </row>
    <row r="216" spans="1:14" ht="55.2" x14ac:dyDescent="0.3">
      <c r="A216" s="3">
        <v>9</v>
      </c>
      <c r="B216" s="98">
        <v>3697</v>
      </c>
      <c r="C216" s="46" t="s">
        <v>200</v>
      </c>
      <c r="D216" s="47"/>
      <c r="E216" s="48">
        <v>800</v>
      </c>
      <c r="F216" s="48"/>
      <c r="G216" s="112">
        <v>20000</v>
      </c>
      <c r="H216" s="112">
        <v>20000</v>
      </c>
      <c r="I216" s="47"/>
      <c r="J216" s="52" t="s">
        <v>319</v>
      </c>
      <c r="K216" s="48" t="s">
        <v>196</v>
      </c>
      <c r="L216" s="171"/>
      <c r="M216" s="49" t="s">
        <v>315</v>
      </c>
      <c r="N216" s="49" t="s">
        <v>197</v>
      </c>
    </row>
    <row r="217" spans="1:14" ht="55.2" x14ac:dyDescent="0.3">
      <c r="A217" s="3">
        <v>10</v>
      </c>
      <c r="B217" s="98">
        <v>4316</v>
      </c>
      <c r="C217" s="46" t="s">
        <v>201</v>
      </c>
      <c r="D217" s="47"/>
      <c r="E217" s="48">
        <v>1</v>
      </c>
      <c r="F217" s="48"/>
      <c r="G217" s="112">
        <v>397207</v>
      </c>
      <c r="H217" s="112">
        <v>397207</v>
      </c>
      <c r="I217" s="47"/>
      <c r="J217" s="52" t="s">
        <v>323</v>
      </c>
      <c r="K217" s="48" t="s">
        <v>196</v>
      </c>
      <c r="L217" s="171" t="s">
        <v>171</v>
      </c>
      <c r="M217" s="113">
        <v>45505</v>
      </c>
      <c r="N217" s="49" t="s">
        <v>202</v>
      </c>
    </row>
    <row r="218" spans="1:14" ht="55.2" x14ac:dyDescent="0.3">
      <c r="A218" s="3">
        <v>11</v>
      </c>
      <c r="B218" s="98">
        <v>13595</v>
      </c>
      <c r="C218" s="46" t="s">
        <v>203</v>
      </c>
      <c r="D218" s="47"/>
      <c r="E218" s="48">
        <v>3</v>
      </c>
      <c r="F218" s="48"/>
      <c r="G218" s="183">
        <v>13500</v>
      </c>
      <c r="H218" s="183">
        <v>13500</v>
      </c>
      <c r="I218" s="47"/>
      <c r="J218" s="52" t="s">
        <v>319</v>
      </c>
      <c r="K218" s="48" t="s">
        <v>204</v>
      </c>
      <c r="L218" s="171" t="s">
        <v>171</v>
      </c>
      <c r="M218" s="49" t="s">
        <v>315</v>
      </c>
      <c r="N218" s="49" t="s">
        <v>197</v>
      </c>
    </row>
    <row r="219" spans="1:14" ht="55.2" x14ac:dyDescent="0.3">
      <c r="A219" s="3">
        <v>12</v>
      </c>
      <c r="B219" s="98">
        <v>24210</v>
      </c>
      <c r="C219" s="46" t="s">
        <v>206</v>
      </c>
      <c r="D219" s="47"/>
      <c r="E219" s="48">
        <v>2</v>
      </c>
      <c r="F219" s="48" t="s">
        <v>325</v>
      </c>
      <c r="G219" s="112">
        <f>76744.5*2</f>
        <v>153489</v>
      </c>
      <c r="H219" s="112">
        <v>0</v>
      </c>
      <c r="I219" s="47"/>
      <c r="J219" s="47"/>
      <c r="K219" s="48" t="s">
        <v>204</v>
      </c>
      <c r="L219" s="171" t="s">
        <v>37</v>
      </c>
      <c r="M219" s="113">
        <v>45352</v>
      </c>
      <c r="N219" s="49" t="s">
        <v>197</v>
      </c>
    </row>
    <row r="220" spans="1:14" ht="69" x14ac:dyDescent="0.3">
      <c r="A220" s="3">
        <v>13</v>
      </c>
      <c r="B220" s="98">
        <v>23574</v>
      </c>
      <c r="C220" s="52" t="s">
        <v>207</v>
      </c>
      <c r="D220" s="47"/>
      <c r="E220" s="48">
        <v>1</v>
      </c>
      <c r="F220" s="48" t="s">
        <v>325</v>
      </c>
      <c r="G220" s="183">
        <v>76744.5</v>
      </c>
      <c r="H220" s="112">
        <v>0</v>
      </c>
      <c r="I220" s="47"/>
      <c r="J220" s="47"/>
      <c r="K220" s="48" t="s">
        <v>196</v>
      </c>
      <c r="L220" s="171" t="s">
        <v>37</v>
      </c>
      <c r="M220" s="113">
        <v>45352</v>
      </c>
      <c r="N220" s="49" t="s">
        <v>197</v>
      </c>
    </row>
    <row r="221" spans="1:14" ht="55.2" x14ac:dyDescent="0.3">
      <c r="A221" s="3">
        <v>14</v>
      </c>
      <c r="B221" s="98">
        <v>4120</v>
      </c>
      <c r="C221" s="53" t="s">
        <v>208</v>
      </c>
      <c r="D221" s="47"/>
      <c r="E221" s="48">
        <v>1</v>
      </c>
      <c r="F221" s="47"/>
      <c r="G221" s="183">
        <v>96000</v>
      </c>
      <c r="H221" s="183">
        <v>96000</v>
      </c>
      <c r="I221" s="47"/>
      <c r="J221" s="52" t="s">
        <v>323</v>
      </c>
      <c r="K221" s="48" t="s">
        <v>196</v>
      </c>
      <c r="L221" s="171" t="s">
        <v>171</v>
      </c>
      <c r="M221" s="113">
        <v>45352</v>
      </c>
      <c r="N221" s="49" t="s">
        <v>202</v>
      </c>
    </row>
    <row r="222" spans="1:14" ht="55.2" x14ac:dyDescent="0.3">
      <c r="A222" s="3">
        <v>15</v>
      </c>
      <c r="B222" s="98">
        <v>19020</v>
      </c>
      <c r="C222" s="46" t="s">
        <v>209</v>
      </c>
      <c r="D222" s="47"/>
      <c r="E222" s="48">
        <v>48</v>
      </c>
      <c r="F222" s="48"/>
      <c r="G222" s="112">
        <v>14082.72</v>
      </c>
      <c r="H222" s="112">
        <v>14082.72</v>
      </c>
      <c r="I222" s="47"/>
      <c r="J222" s="52" t="s">
        <v>319</v>
      </c>
      <c r="K222" s="48" t="s">
        <v>196</v>
      </c>
      <c r="L222" s="171" t="s">
        <v>37</v>
      </c>
      <c r="M222" s="113">
        <v>45352</v>
      </c>
      <c r="N222" s="49" t="s">
        <v>197</v>
      </c>
    </row>
    <row r="223" spans="1:14" ht="55.2" x14ac:dyDescent="0.3">
      <c r="A223" s="3">
        <v>16</v>
      </c>
      <c r="B223" s="98">
        <v>20753</v>
      </c>
      <c r="C223" s="46" t="s">
        <v>210</v>
      </c>
      <c r="D223" s="47"/>
      <c r="E223" s="48">
        <v>48</v>
      </c>
      <c r="F223" s="48"/>
      <c r="G223" s="183">
        <v>14373.6</v>
      </c>
      <c r="H223" s="183">
        <v>14373.6</v>
      </c>
      <c r="I223" s="47"/>
      <c r="J223" s="52" t="s">
        <v>319</v>
      </c>
      <c r="K223" s="48" t="s">
        <v>196</v>
      </c>
      <c r="L223" s="171" t="s">
        <v>37</v>
      </c>
      <c r="M223" s="113">
        <v>45352</v>
      </c>
      <c r="N223" s="49" t="s">
        <v>197</v>
      </c>
    </row>
    <row r="224" spans="1:14" ht="55.2" x14ac:dyDescent="0.3">
      <c r="A224" s="3">
        <v>17</v>
      </c>
      <c r="B224" s="98">
        <v>20362</v>
      </c>
      <c r="C224" s="54" t="s">
        <v>211</v>
      </c>
      <c r="D224" s="47"/>
      <c r="E224" s="48">
        <v>1</v>
      </c>
      <c r="F224" s="48"/>
      <c r="G224" s="183">
        <v>3000</v>
      </c>
      <c r="H224" s="183">
        <v>3000</v>
      </c>
      <c r="I224" s="47"/>
      <c r="J224" s="52" t="s">
        <v>323</v>
      </c>
      <c r="K224" s="48" t="s">
        <v>196</v>
      </c>
      <c r="L224" s="171" t="s">
        <v>171</v>
      </c>
      <c r="M224" s="113">
        <v>45636</v>
      </c>
      <c r="N224" s="49" t="s">
        <v>212</v>
      </c>
    </row>
    <row r="225" spans="1:15" ht="27.6" x14ac:dyDescent="0.3">
      <c r="A225" s="3">
        <v>18</v>
      </c>
      <c r="B225" s="98">
        <v>8729</v>
      </c>
      <c r="C225" s="46" t="s">
        <v>213</v>
      </c>
      <c r="D225" s="47"/>
      <c r="E225" s="48">
        <v>2</v>
      </c>
      <c r="F225" s="48" t="s">
        <v>325</v>
      </c>
      <c r="G225" s="112">
        <v>132630</v>
      </c>
      <c r="H225" s="112">
        <v>0</v>
      </c>
      <c r="I225" s="47"/>
      <c r="J225" s="47"/>
      <c r="K225" s="48" t="s">
        <v>196</v>
      </c>
      <c r="L225" s="171" t="s">
        <v>37</v>
      </c>
      <c r="M225" s="113">
        <v>45383</v>
      </c>
      <c r="N225" s="49" t="s">
        <v>197</v>
      </c>
    </row>
    <row r="226" spans="1:15" x14ac:dyDescent="0.3">
      <c r="A226" s="3">
        <v>19</v>
      </c>
      <c r="B226" s="98">
        <v>14397</v>
      </c>
      <c r="C226" s="53" t="s">
        <v>214</v>
      </c>
      <c r="D226" s="47"/>
      <c r="E226" s="48">
        <v>1</v>
      </c>
      <c r="F226" s="48" t="s">
        <v>325</v>
      </c>
      <c r="G226" s="112">
        <v>59471.76</v>
      </c>
      <c r="H226" s="112">
        <v>0</v>
      </c>
      <c r="I226" s="47"/>
      <c r="J226" s="47"/>
      <c r="K226" s="48" t="s">
        <v>196</v>
      </c>
      <c r="L226" s="171" t="s">
        <v>37</v>
      </c>
      <c r="M226" s="113">
        <v>45383</v>
      </c>
      <c r="N226" s="49" t="s">
        <v>197</v>
      </c>
    </row>
    <row r="227" spans="1:15" x14ac:dyDescent="0.3">
      <c r="A227" s="3">
        <v>20</v>
      </c>
      <c r="B227" s="98">
        <v>25631</v>
      </c>
      <c r="C227" s="53" t="s">
        <v>215</v>
      </c>
      <c r="D227" s="47"/>
      <c r="E227" s="48">
        <v>12</v>
      </c>
      <c r="F227" s="48" t="s">
        <v>325</v>
      </c>
      <c r="G227" s="112">
        <v>721376.64</v>
      </c>
      <c r="H227" s="112">
        <v>0</v>
      </c>
      <c r="I227" s="47"/>
      <c r="J227" s="47"/>
      <c r="K227" s="48" t="s">
        <v>196</v>
      </c>
      <c r="L227" s="171" t="s">
        <v>37</v>
      </c>
      <c r="M227" s="113">
        <v>45383</v>
      </c>
      <c r="N227" s="49" t="s">
        <v>197</v>
      </c>
    </row>
    <row r="228" spans="1:15" x14ac:dyDescent="0.3">
      <c r="A228" s="3">
        <v>21</v>
      </c>
      <c r="B228" s="98">
        <v>15075</v>
      </c>
      <c r="C228" s="46" t="s">
        <v>216</v>
      </c>
      <c r="D228" s="47"/>
      <c r="E228" s="48">
        <v>150</v>
      </c>
      <c r="F228" s="131" t="s">
        <v>325</v>
      </c>
      <c r="G228" s="183">
        <v>4500</v>
      </c>
      <c r="H228" s="112">
        <v>0</v>
      </c>
      <c r="I228" s="47"/>
      <c r="J228" s="47"/>
      <c r="K228" s="48" t="s">
        <v>204</v>
      </c>
      <c r="L228" s="171"/>
      <c r="M228" s="49" t="s">
        <v>318</v>
      </c>
      <c r="N228" s="49" t="s">
        <v>197</v>
      </c>
    </row>
    <row r="229" spans="1:15" ht="55.2" x14ac:dyDescent="0.3">
      <c r="A229" s="3">
        <v>22</v>
      </c>
      <c r="B229" s="98">
        <v>1279</v>
      </c>
      <c r="C229" s="52" t="s">
        <v>217</v>
      </c>
      <c r="D229" s="47"/>
      <c r="E229" s="48">
        <v>1</v>
      </c>
      <c r="F229" s="48"/>
      <c r="G229" s="183">
        <v>35000</v>
      </c>
      <c r="H229" s="183">
        <v>35000</v>
      </c>
      <c r="I229" s="47"/>
      <c r="J229" s="52" t="s">
        <v>319</v>
      </c>
      <c r="K229" s="48" t="s">
        <v>196</v>
      </c>
      <c r="L229" s="171" t="s">
        <v>37</v>
      </c>
      <c r="M229" s="113">
        <v>45443</v>
      </c>
      <c r="N229" s="49" t="s">
        <v>202</v>
      </c>
    </row>
    <row r="230" spans="1:15" ht="41.4" x14ac:dyDescent="0.3">
      <c r="A230" s="3">
        <v>23</v>
      </c>
      <c r="B230" s="98">
        <v>12556</v>
      </c>
      <c r="C230" s="46" t="s">
        <v>220</v>
      </c>
      <c r="D230" s="47"/>
      <c r="E230" s="48">
        <v>20</v>
      </c>
      <c r="F230" s="48" t="s">
        <v>325</v>
      </c>
      <c r="G230" s="183">
        <v>41550</v>
      </c>
      <c r="H230" s="112">
        <v>0</v>
      </c>
      <c r="I230" s="47"/>
      <c r="J230" s="47"/>
      <c r="K230" s="48" t="s">
        <v>115</v>
      </c>
      <c r="L230" s="171" t="s">
        <v>37</v>
      </c>
      <c r="M230" s="159">
        <v>45413</v>
      </c>
      <c r="N230" s="49" t="s">
        <v>197</v>
      </c>
    </row>
    <row r="231" spans="1:15" x14ac:dyDescent="0.3">
      <c r="A231" s="3">
        <v>24</v>
      </c>
      <c r="B231" s="98">
        <v>21164</v>
      </c>
      <c r="C231" s="46" t="s">
        <v>221</v>
      </c>
      <c r="D231" s="47"/>
      <c r="E231" s="48">
        <v>20</v>
      </c>
      <c r="F231" s="48" t="s">
        <v>325</v>
      </c>
      <c r="G231" s="183">
        <v>10153.6</v>
      </c>
      <c r="H231" s="112">
        <v>0</v>
      </c>
      <c r="I231" s="47"/>
      <c r="J231" s="47"/>
      <c r="K231" s="48" t="s">
        <v>115</v>
      </c>
      <c r="L231" s="171" t="s">
        <v>37</v>
      </c>
      <c r="M231" s="159">
        <v>45413</v>
      </c>
      <c r="N231" s="49" t="s">
        <v>197</v>
      </c>
    </row>
    <row r="232" spans="1:15" ht="27.6" x14ac:dyDescent="0.3">
      <c r="A232" s="3">
        <v>25</v>
      </c>
      <c r="B232" s="98">
        <v>30003</v>
      </c>
      <c r="C232" s="46" t="s">
        <v>222</v>
      </c>
      <c r="D232" s="47"/>
      <c r="E232" s="48">
        <v>20</v>
      </c>
      <c r="F232" s="48" t="s">
        <v>325</v>
      </c>
      <c r="G232" s="183">
        <v>212191.6</v>
      </c>
      <c r="H232" s="112">
        <v>0</v>
      </c>
      <c r="I232" s="47"/>
      <c r="J232" s="47"/>
      <c r="K232" s="48" t="s">
        <v>115</v>
      </c>
      <c r="L232" s="171" t="s">
        <v>37</v>
      </c>
      <c r="M232" s="159">
        <v>45413</v>
      </c>
      <c r="N232" s="49" t="s">
        <v>197</v>
      </c>
    </row>
    <row r="233" spans="1:15" x14ac:dyDescent="0.3">
      <c r="A233" s="3">
        <v>26</v>
      </c>
      <c r="B233" s="98">
        <v>18139</v>
      </c>
      <c r="C233" s="54" t="s">
        <v>223</v>
      </c>
      <c r="D233" s="5"/>
      <c r="E233" s="3">
        <v>2</v>
      </c>
      <c r="F233" s="131" t="s">
        <v>325</v>
      </c>
      <c r="G233" s="115">
        <v>10275.36</v>
      </c>
      <c r="H233" s="112">
        <v>0</v>
      </c>
      <c r="I233" s="3"/>
      <c r="J233" s="3"/>
      <c r="K233" s="3" t="s">
        <v>196</v>
      </c>
      <c r="L233" s="114" t="s">
        <v>37</v>
      </c>
      <c r="M233" s="172">
        <v>45330</v>
      </c>
      <c r="N233" s="49" t="s">
        <v>197</v>
      </c>
    </row>
    <row r="235" spans="1:15" ht="15.6" x14ac:dyDescent="0.3">
      <c r="A235" s="201" t="s">
        <v>224</v>
      </c>
      <c r="B235" s="201"/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</row>
    <row r="236" spans="1:15" ht="15.6" x14ac:dyDescent="0.3">
      <c r="A236" s="201" t="s">
        <v>225</v>
      </c>
      <c r="B236" s="201"/>
      <c r="C236" s="201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</row>
    <row r="237" spans="1:15" ht="15" thickBot="1" x14ac:dyDescent="0.35">
      <c r="J237" s="68"/>
      <c r="K237" s="68"/>
      <c r="N237" s="68"/>
    </row>
    <row r="238" spans="1:15" ht="78.599999999999994" thickBot="1" x14ac:dyDescent="0.35">
      <c r="A238" s="107" t="s">
        <v>286</v>
      </c>
      <c r="B238" s="97" t="s">
        <v>169</v>
      </c>
      <c r="C238" s="35" t="s">
        <v>24</v>
      </c>
      <c r="D238" s="36" t="s">
        <v>25</v>
      </c>
      <c r="E238" s="36" t="s">
        <v>26</v>
      </c>
      <c r="F238" s="36" t="s">
        <v>27</v>
      </c>
      <c r="G238" s="37" t="s">
        <v>28</v>
      </c>
      <c r="H238" s="37" t="s">
        <v>29</v>
      </c>
      <c r="I238" s="36" t="s">
        <v>30</v>
      </c>
      <c r="J238" s="59" t="s">
        <v>31</v>
      </c>
      <c r="K238" s="36" t="s">
        <v>32</v>
      </c>
      <c r="L238" s="36" t="s">
        <v>33</v>
      </c>
      <c r="M238" s="36" t="s">
        <v>34</v>
      </c>
      <c r="N238" s="67" t="s">
        <v>35</v>
      </c>
    </row>
    <row r="239" spans="1:15" ht="46.8" x14ac:dyDescent="0.3">
      <c r="A239" s="3">
        <v>1</v>
      </c>
      <c r="B239" s="18">
        <v>1538</v>
      </c>
      <c r="C239" s="19" t="s">
        <v>226</v>
      </c>
      <c r="D239" s="15"/>
      <c r="E239" s="15">
        <v>65</v>
      </c>
      <c r="F239" s="15" t="s">
        <v>325</v>
      </c>
      <c r="G239" s="16">
        <v>2320</v>
      </c>
      <c r="H239" s="26">
        <v>0</v>
      </c>
      <c r="I239" s="17"/>
      <c r="J239" s="19"/>
      <c r="K239" s="27" t="s">
        <v>227</v>
      </c>
      <c r="L239" s="19"/>
      <c r="M239" s="159">
        <v>45413</v>
      </c>
      <c r="N239" s="19"/>
    </row>
    <row r="240" spans="1:15" ht="62.4" x14ac:dyDescent="0.3">
      <c r="A240" s="3">
        <v>2</v>
      </c>
      <c r="B240" s="18">
        <v>2757</v>
      </c>
      <c r="C240" s="19" t="s">
        <v>328</v>
      </c>
      <c r="D240" s="15"/>
      <c r="E240" s="15">
        <v>130</v>
      </c>
      <c r="F240" s="15" t="s">
        <v>325</v>
      </c>
      <c r="G240" s="16">
        <v>633.70000000000005</v>
      </c>
      <c r="H240" s="26">
        <v>0</v>
      </c>
      <c r="I240" s="17"/>
      <c r="J240" s="19"/>
      <c r="K240" s="27" t="s">
        <v>227</v>
      </c>
      <c r="L240" s="19"/>
      <c r="M240" s="159">
        <v>45413</v>
      </c>
      <c r="N240" s="19"/>
    </row>
    <row r="241" spans="1:14" ht="46.8" x14ac:dyDescent="0.3">
      <c r="A241" s="3">
        <v>3</v>
      </c>
      <c r="B241" s="18">
        <v>2020</v>
      </c>
      <c r="C241" s="75" t="s">
        <v>228</v>
      </c>
      <c r="D241" s="15"/>
      <c r="E241" s="15">
        <v>17</v>
      </c>
      <c r="F241" s="15" t="s">
        <v>325</v>
      </c>
      <c r="G241" s="16">
        <v>4115.05</v>
      </c>
      <c r="H241" s="26">
        <v>0</v>
      </c>
      <c r="I241" s="17"/>
      <c r="J241" s="19"/>
      <c r="K241" s="27" t="s">
        <v>227</v>
      </c>
      <c r="L241" s="19"/>
      <c r="M241" s="159">
        <v>45413</v>
      </c>
      <c r="N241" s="19"/>
    </row>
    <row r="242" spans="1:14" ht="57.6" x14ac:dyDescent="0.3">
      <c r="A242" s="3">
        <v>4</v>
      </c>
      <c r="B242" s="98">
        <v>21172</v>
      </c>
      <c r="C242" s="56" t="s">
        <v>229</v>
      </c>
      <c r="D242" s="5"/>
      <c r="E242" s="48">
        <v>14</v>
      </c>
      <c r="F242" s="5"/>
      <c r="G242" s="16">
        <v>4900</v>
      </c>
      <c r="H242" s="16">
        <v>4900</v>
      </c>
      <c r="I242" s="47"/>
      <c r="J242" s="175" t="s">
        <v>326</v>
      </c>
      <c r="K242" s="48" t="s">
        <v>115</v>
      </c>
      <c r="L242" s="57"/>
      <c r="M242" s="159">
        <v>45413</v>
      </c>
      <c r="N242" s="49" t="s">
        <v>202</v>
      </c>
    </row>
    <row r="243" spans="1:14" ht="57.6" x14ac:dyDescent="0.3">
      <c r="A243" s="3">
        <v>5</v>
      </c>
      <c r="B243" s="98">
        <v>3808</v>
      </c>
      <c r="C243" s="102" t="s">
        <v>230</v>
      </c>
      <c r="D243" s="5"/>
      <c r="E243" s="48">
        <v>1</v>
      </c>
      <c r="F243" s="5"/>
      <c r="G243" s="16">
        <v>10000</v>
      </c>
      <c r="H243" s="16">
        <v>10000</v>
      </c>
      <c r="I243" s="49"/>
      <c r="J243" s="175" t="s">
        <v>326</v>
      </c>
      <c r="K243" s="48" t="s">
        <v>96</v>
      </c>
      <c r="L243" s="57"/>
      <c r="M243" s="159">
        <v>45352</v>
      </c>
      <c r="N243" s="49" t="s">
        <v>202</v>
      </c>
    </row>
    <row r="244" spans="1:14" ht="57.6" x14ac:dyDescent="0.3">
      <c r="A244" s="3">
        <v>6</v>
      </c>
      <c r="B244" s="98">
        <v>3816</v>
      </c>
      <c r="C244" s="102" t="s">
        <v>231</v>
      </c>
      <c r="D244" s="5"/>
      <c r="E244" s="48">
        <v>1</v>
      </c>
      <c r="F244" s="5"/>
      <c r="G244" s="16">
        <v>10000</v>
      </c>
      <c r="H244" s="16">
        <v>10000</v>
      </c>
      <c r="I244" s="49"/>
      <c r="J244" s="175" t="s">
        <v>326</v>
      </c>
      <c r="K244" s="48" t="s">
        <v>96</v>
      </c>
      <c r="L244" s="57"/>
      <c r="M244" s="159">
        <v>45352</v>
      </c>
      <c r="N244" s="49" t="s">
        <v>202</v>
      </c>
    </row>
    <row r="245" spans="1:14" ht="57.6" x14ac:dyDescent="0.3">
      <c r="A245" s="3">
        <v>7</v>
      </c>
      <c r="B245" s="98">
        <v>3824</v>
      </c>
      <c r="C245" s="103" t="s">
        <v>232</v>
      </c>
      <c r="D245" s="5"/>
      <c r="E245" s="48">
        <v>19</v>
      </c>
      <c r="F245" s="5"/>
      <c r="G245" s="16">
        <v>73838.44</v>
      </c>
      <c r="H245" s="16">
        <v>73838.44</v>
      </c>
      <c r="I245" s="52"/>
      <c r="J245" s="175" t="s">
        <v>326</v>
      </c>
      <c r="K245" s="48" t="s">
        <v>96</v>
      </c>
      <c r="L245" s="57"/>
      <c r="M245" s="159">
        <v>45352</v>
      </c>
      <c r="N245" s="49" t="s">
        <v>202</v>
      </c>
    </row>
    <row r="246" spans="1:14" ht="57.6" x14ac:dyDescent="0.3">
      <c r="A246" s="3">
        <v>8</v>
      </c>
      <c r="B246" s="98">
        <v>22721</v>
      </c>
      <c r="C246" s="111" t="s">
        <v>233</v>
      </c>
      <c r="D246" s="5"/>
      <c r="E246" s="48">
        <v>23</v>
      </c>
      <c r="F246" s="5"/>
      <c r="G246" s="16">
        <v>50000</v>
      </c>
      <c r="H246" s="16">
        <v>50000</v>
      </c>
      <c r="I246" s="49"/>
      <c r="J246" s="175" t="s">
        <v>319</v>
      </c>
      <c r="K246" s="48" t="s">
        <v>115</v>
      </c>
      <c r="L246" s="57"/>
      <c r="M246" s="159">
        <v>45413</v>
      </c>
      <c r="N246" s="49" t="s">
        <v>97</v>
      </c>
    </row>
    <row r="247" spans="1:14" ht="57.6" x14ac:dyDescent="0.3">
      <c r="A247" s="3">
        <v>9</v>
      </c>
      <c r="B247" s="98">
        <v>15830</v>
      </c>
      <c r="C247" s="104" t="s">
        <v>234</v>
      </c>
      <c r="D247" s="5"/>
      <c r="E247" s="48">
        <v>3</v>
      </c>
      <c r="F247" s="5"/>
      <c r="G247" s="16">
        <v>105000</v>
      </c>
      <c r="H247" s="16">
        <v>105000</v>
      </c>
      <c r="I247" s="47"/>
      <c r="J247" s="175" t="s">
        <v>323</v>
      </c>
      <c r="K247" s="48" t="s">
        <v>115</v>
      </c>
      <c r="L247" s="57"/>
      <c r="M247" s="159">
        <v>45413</v>
      </c>
      <c r="N247" s="49" t="s">
        <v>97</v>
      </c>
    </row>
    <row r="248" spans="1:14" ht="57.6" x14ac:dyDescent="0.3">
      <c r="A248" s="3">
        <v>10</v>
      </c>
      <c r="B248" s="98">
        <v>12904</v>
      </c>
      <c r="C248" s="104" t="s">
        <v>235</v>
      </c>
      <c r="D248" s="5"/>
      <c r="E248" s="48">
        <v>20</v>
      </c>
      <c r="F248" s="5"/>
      <c r="G248" s="16">
        <v>30000</v>
      </c>
      <c r="H248" s="16">
        <v>30000</v>
      </c>
      <c r="I248" s="49"/>
      <c r="J248" s="175" t="s">
        <v>323</v>
      </c>
      <c r="K248" s="48" t="s">
        <v>115</v>
      </c>
      <c r="L248" s="57"/>
      <c r="M248" s="159">
        <v>45413</v>
      </c>
      <c r="N248" s="49" t="s">
        <v>97</v>
      </c>
    </row>
    <row r="249" spans="1:14" ht="57.6" x14ac:dyDescent="0.3">
      <c r="A249" s="3">
        <v>11</v>
      </c>
      <c r="B249" s="98">
        <v>4367</v>
      </c>
      <c r="C249" s="104" t="s">
        <v>236</v>
      </c>
      <c r="D249" s="5"/>
      <c r="E249" s="58">
        <v>54000</v>
      </c>
      <c r="F249" s="5"/>
      <c r="G249" s="16">
        <v>32920</v>
      </c>
      <c r="H249" s="16" t="s">
        <v>237</v>
      </c>
      <c r="I249" s="47"/>
      <c r="J249" s="175" t="s">
        <v>323</v>
      </c>
      <c r="K249" s="48" t="s">
        <v>115</v>
      </c>
      <c r="L249" s="57"/>
      <c r="M249" s="159">
        <v>45413</v>
      </c>
      <c r="N249" s="49" t="s">
        <v>97</v>
      </c>
    </row>
    <row r="250" spans="1:14" ht="57.6" x14ac:dyDescent="0.3">
      <c r="A250" s="3">
        <v>12</v>
      </c>
      <c r="B250" s="98">
        <v>18422</v>
      </c>
      <c r="C250" s="105" t="s">
        <v>238</v>
      </c>
      <c r="D250" s="5"/>
      <c r="E250" s="58">
        <v>40000</v>
      </c>
      <c r="F250" s="5"/>
      <c r="G250" s="16">
        <v>86200</v>
      </c>
      <c r="H250" s="16">
        <v>86200</v>
      </c>
      <c r="I250" s="47"/>
      <c r="J250" s="175" t="s">
        <v>323</v>
      </c>
      <c r="K250" s="48" t="s">
        <v>115</v>
      </c>
      <c r="L250" s="57"/>
      <c r="M250" s="159">
        <v>45413</v>
      </c>
      <c r="N250" s="49" t="s">
        <v>97</v>
      </c>
    </row>
    <row r="251" spans="1:14" ht="57.6" x14ac:dyDescent="0.3">
      <c r="A251" s="3">
        <v>13</v>
      </c>
      <c r="B251" s="131">
        <v>15725</v>
      </c>
      <c r="C251" s="161" t="s">
        <v>239</v>
      </c>
      <c r="D251" s="132"/>
      <c r="E251" s="133">
        <v>20</v>
      </c>
      <c r="F251" s="132"/>
      <c r="G251" s="134">
        <v>640</v>
      </c>
      <c r="H251" s="134">
        <v>640</v>
      </c>
      <c r="I251" s="135"/>
      <c r="J251" s="175" t="s">
        <v>323</v>
      </c>
      <c r="K251" s="131" t="s">
        <v>115</v>
      </c>
      <c r="L251" s="136"/>
      <c r="M251" s="160">
        <v>45413</v>
      </c>
      <c r="N251" s="137" t="s">
        <v>97</v>
      </c>
    </row>
    <row r="252" spans="1:14" ht="57.6" x14ac:dyDescent="0.3">
      <c r="A252" s="3">
        <v>14</v>
      </c>
      <c r="B252" s="98">
        <v>22039</v>
      </c>
      <c r="C252" s="96" t="s">
        <v>240</v>
      </c>
      <c r="D252" s="5"/>
      <c r="E252" s="58">
        <v>2003</v>
      </c>
      <c r="F252" s="5"/>
      <c r="G252" s="16">
        <v>1202</v>
      </c>
      <c r="H252" s="16">
        <v>920</v>
      </c>
      <c r="I252" s="47"/>
      <c r="J252" s="175" t="s">
        <v>323</v>
      </c>
      <c r="K252" s="48" t="s">
        <v>115</v>
      </c>
      <c r="L252" s="57"/>
      <c r="M252" s="159">
        <v>45444</v>
      </c>
      <c r="N252" s="49" t="s">
        <v>97</v>
      </c>
    </row>
    <row r="253" spans="1:14" ht="57.6" x14ac:dyDescent="0.3">
      <c r="A253" s="3">
        <v>15</v>
      </c>
      <c r="B253" s="98">
        <v>10030</v>
      </c>
      <c r="C253" s="104" t="s">
        <v>241</v>
      </c>
      <c r="D253" s="5"/>
      <c r="E253" s="58">
        <v>2</v>
      </c>
      <c r="F253" s="5"/>
      <c r="G253" s="16">
        <v>12000</v>
      </c>
      <c r="H253" s="16">
        <v>12000</v>
      </c>
      <c r="I253" s="47"/>
      <c r="J253" s="175" t="s">
        <v>323</v>
      </c>
      <c r="K253" s="48" t="s">
        <v>115</v>
      </c>
      <c r="L253" s="49"/>
      <c r="M253" s="159">
        <v>45444</v>
      </c>
      <c r="N253" s="49" t="s">
        <v>97</v>
      </c>
    </row>
    <row r="254" spans="1:14" ht="57.6" x14ac:dyDescent="0.3">
      <c r="A254" s="3">
        <v>16</v>
      </c>
      <c r="B254" s="98">
        <v>14699</v>
      </c>
      <c r="C254" s="104" t="s">
        <v>242</v>
      </c>
      <c r="D254" s="5"/>
      <c r="E254" s="58">
        <v>2</v>
      </c>
      <c r="F254" s="5"/>
      <c r="G254" s="16">
        <v>400</v>
      </c>
      <c r="H254" s="16">
        <v>400</v>
      </c>
      <c r="I254" s="47"/>
      <c r="J254" s="175" t="s">
        <v>323</v>
      </c>
      <c r="K254" s="48"/>
      <c r="L254" s="49"/>
      <c r="M254" s="159">
        <v>45444</v>
      </c>
      <c r="N254" s="49" t="s">
        <v>97</v>
      </c>
    </row>
    <row r="255" spans="1:14" ht="15.6" x14ac:dyDescent="0.3">
      <c r="A255" s="120"/>
      <c r="B255" s="121"/>
      <c r="C255" s="130"/>
      <c r="D255" s="122"/>
      <c r="E255" s="123"/>
      <c r="F255" s="122"/>
      <c r="G255" s="124"/>
      <c r="H255" s="124"/>
      <c r="I255" s="125"/>
      <c r="J255" s="122"/>
      <c r="K255" s="121"/>
      <c r="L255" s="126"/>
      <c r="M255" s="122"/>
      <c r="N255" s="127"/>
    </row>
    <row r="256" spans="1:14" ht="15.6" customHeight="1" thickBot="1" x14ac:dyDescent="0.35">
      <c r="A256" s="204" t="s">
        <v>14</v>
      </c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6"/>
    </row>
    <row r="257" spans="1:16" ht="78.599999999999994" thickBot="1" x14ac:dyDescent="0.35">
      <c r="A257" s="107" t="s">
        <v>286</v>
      </c>
      <c r="B257" s="34" t="s">
        <v>248</v>
      </c>
      <c r="C257" s="109" t="s">
        <v>24</v>
      </c>
      <c r="D257" s="93" t="s">
        <v>25</v>
      </c>
      <c r="E257" s="93" t="s">
        <v>26</v>
      </c>
      <c r="F257" s="93" t="s">
        <v>27</v>
      </c>
      <c r="G257" s="94" t="s">
        <v>28</v>
      </c>
      <c r="H257" s="94" t="s">
        <v>29</v>
      </c>
      <c r="I257" s="93" t="s">
        <v>30</v>
      </c>
      <c r="J257" s="93" t="s">
        <v>31</v>
      </c>
      <c r="K257" s="93" t="s">
        <v>32</v>
      </c>
      <c r="L257" s="93" t="s">
        <v>33</v>
      </c>
      <c r="M257" s="93" t="s">
        <v>34</v>
      </c>
      <c r="N257" s="95" t="s">
        <v>35</v>
      </c>
    </row>
    <row r="258" spans="1:16" ht="165.6" x14ac:dyDescent="0.3">
      <c r="A258" s="69">
        <v>1</v>
      </c>
      <c r="B258" s="138">
        <v>1627</v>
      </c>
      <c r="C258" s="139" t="s">
        <v>245</v>
      </c>
      <c r="D258" s="140"/>
      <c r="E258" s="141"/>
      <c r="F258" s="146" t="s">
        <v>325</v>
      </c>
      <c r="G258" s="142">
        <v>600000</v>
      </c>
      <c r="H258" s="142">
        <v>0</v>
      </c>
      <c r="I258" s="143"/>
      <c r="J258" s="140"/>
      <c r="K258" s="138" t="s">
        <v>96</v>
      </c>
      <c r="L258" s="144"/>
      <c r="M258" s="140"/>
      <c r="N258" s="145"/>
    </row>
    <row r="259" spans="1:16" ht="57.6" x14ac:dyDescent="0.3">
      <c r="A259" s="3">
        <v>2</v>
      </c>
      <c r="B259" s="98">
        <v>1627</v>
      </c>
      <c r="C259" s="177" t="s">
        <v>243</v>
      </c>
      <c r="D259" s="5"/>
      <c r="E259" s="58" t="s">
        <v>244</v>
      </c>
      <c r="F259" s="5"/>
      <c r="G259" s="16">
        <v>2145</v>
      </c>
      <c r="H259" s="16">
        <v>2145</v>
      </c>
      <c r="I259" s="47"/>
      <c r="J259" s="175" t="s">
        <v>323</v>
      </c>
      <c r="K259" s="48" t="s">
        <v>115</v>
      </c>
      <c r="L259" s="49"/>
      <c r="M259" s="159">
        <v>45444</v>
      </c>
      <c r="N259" s="49" t="s">
        <v>97</v>
      </c>
    </row>
    <row r="260" spans="1:16" ht="15.6" x14ac:dyDescent="0.3">
      <c r="A260" s="3"/>
      <c r="B260" s="131"/>
      <c r="C260" s="210"/>
      <c r="D260" s="132"/>
      <c r="E260" s="133"/>
      <c r="F260" s="211"/>
      <c r="G260" s="134"/>
      <c r="H260" s="134"/>
      <c r="I260" s="135"/>
      <c r="J260" s="132"/>
      <c r="K260" s="131"/>
      <c r="L260" s="136"/>
      <c r="M260" s="132"/>
      <c r="N260" s="137"/>
    </row>
    <row r="261" spans="1:16" ht="15.6" x14ac:dyDescent="0.3">
      <c r="A261" s="3"/>
      <c r="B261" s="131"/>
      <c r="C261" s="210"/>
      <c r="D261" s="132"/>
      <c r="E261" s="133"/>
      <c r="F261" s="132"/>
      <c r="G261" s="134"/>
      <c r="H261" s="134"/>
      <c r="I261" s="135"/>
      <c r="J261" s="132"/>
      <c r="K261" s="131"/>
      <c r="L261" s="136"/>
      <c r="M261" s="132"/>
      <c r="N261" s="137"/>
    </row>
    <row r="262" spans="1:16" ht="15.6" customHeight="1" thickBot="1" x14ac:dyDescent="0.35">
      <c r="A262" s="207" t="s">
        <v>296</v>
      </c>
      <c r="B262" s="208"/>
      <c r="C262" s="208"/>
      <c r="D262" s="208"/>
      <c r="E262" s="208"/>
      <c r="F262" s="208"/>
      <c r="G262" s="208"/>
      <c r="H262" s="208"/>
      <c r="I262" s="208"/>
      <c r="J262" s="208"/>
      <c r="K262" s="208"/>
      <c r="L262" s="208"/>
      <c r="M262" s="208"/>
      <c r="N262" s="209"/>
    </row>
    <row r="263" spans="1:16" ht="78.599999999999994" thickBot="1" x14ac:dyDescent="0.35">
      <c r="A263" s="129" t="s">
        <v>286</v>
      </c>
      <c r="B263" s="128" t="s">
        <v>248</v>
      </c>
      <c r="C263" s="35" t="s">
        <v>24</v>
      </c>
      <c r="D263" s="36" t="s">
        <v>25</v>
      </c>
      <c r="E263" s="36" t="s">
        <v>26</v>
      </c>
      <c r="F263" s="36" t="s">
        <v>27</v>
      </c>
      <c r="G263" s="37" t="s">
        <v>28</v>
      </c>
      <c r="H263" s="37" t="s">
        <v>29</v>
      </c>
      <c r="I263" s="36" t="s">
        <v>30</v>
      </c>
      <c r="J263" s="36" t="s">
        <v>31</v>
      </c>
      <c r="K263" s="36" t="s">
        <v>32</v>
      </c>
      <c r="L263" s="36" t="s">
        <v>33</v>
      </c>
      <c r="M263" s="36" t="s">
        <v>34</v>
      </c>
      <c r="N263" s="95" t="s">
        <v>35</v>
      </c>
    </row>
    <row r="264" spans="1:16" ht="28.8" x14ac:dyDescent="0.3">
      <c r="A264" s="3">
        <v>1</v>
      </c>
      <c r="B264" s="3">
        <v>264</v>
      </c>
      <c r="C264" s="42" t="s">
        <v>297</v>
      </c>
      <c r="D264" s="3"/>
      <c r="E264" s="3">
        <v>1</v>
      </c>
      <c r="F264" s="3" t="s">
        <v>325</v>
      </c>
      <c r="G264" s="148">
        <v>150000</v>
      </c>
      <c r="H264" s="148"/>
      <c r="I264" s="3"/>
      <c r="J264" s="3"/>
      <c r="K264" s="3" t="s">
        <v>295</v>
      </c>
      <c r="L264" s="3" t="s">
        <v>37</v>
      </c>
      <c r="M264" s="6">
        <v>45512</v>
      </c>
      <c r="N264" s="145"/>
    </row>
    <row r="265" spans="1:16" x14ac:dyDescent="0.3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82"/>
    </row>
    <row r="267" spans="1:16" ht="15.6" x14ac:dyDescent="0.3">
      <c r="B267" s="201" t="s">
        <v>246</v>
      </c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</row>
    <row r="268" spans="1:16" ht="15.6" x14ac:dyDescent="0.3">
      <c r="B268" s="201" t="s">
        <v>247</v>
      </c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</row>
    <row r="269" spans="1:16" ht="15" thickBot="1" x14ac:dyDescent="0.35"/>
    <row r="270" spans="1:16" ht="78.599999999999994" thickBot="1" x14ac:dyDescent="0.35">
      <c r="A270" s="107" t="s">
        <v>286</v>
      </c>
      <c r="B270" s="34" t="s">
        <v>248</v>
      </c>
      <c r="C270" s="109" t="s">
        <v>24</v>
      </c>
      <c r="D270" s="93" t="s">
        <v>25</v>
      </c>
      <c r="E270" s="93" t="s">
        <v>26</v>
      </c>
      <c r="F270" s="93" t="s">
        <v>27</v>
      </c>
      <c r="G270" s="94" t="s">
        <v>28</v>
      </c>
      <c r="H270" s="94" t="s">
        <v>29</v>
      </c>
      <c r="I270" s="93" t="s">
        <v>30</v>
      </c>
      <c r="J270" s="93" t="s">
        <v>31</v>
      </c>
      <c r="K270" s="93" t="s">
        <v>32</v>
      </c>
      <c r="L270" s="93" t="s">
        <v>33</v>
      </c>
      <c r="M270" s="93" t="s">
        <v>34</v>
      </c>
      <c r="N270" s="95" t="s">
        <v>35</v>
      </c>
    </row>
    <row r="271" spans="1:16" ht="223.8" customHeight="1" x14ac:dyDescent="0.3">
      <c r="A271" s="38">
        <v>1</v>
      </c>
      <c r="B271" s="60">
        <v>458671</v>
      </c>
      <c r="C271" s="108" t="s">
        <v>249</v>
      </c>
      <c r="D271" s="38"/>
      <c r="E271" s="38">
        <v>1</v>
      </c>
      <c r="F271" s="38"/>
      <c r="G271" s="88">
        <v>33000</v>
      </c>
      <c r="H271" s="89">
        <f>G271*E271</f>
        <v>33000</v>
      </c>
      <c r="I271" s="38"/>
      <c r="J271" s="176" t="s">
        <v>323</v>
      </c>
      <c r="K271" s="38" t="s">
        <v>96</v>
      </c>
      <c r="L271" s="38"/>
      <c r="M271" s="110">
        <v>45383</v>
      </c>
      <c r="N271" s="145" t="s">
        <v>97</v>
      </c>
    </row>
    <row r="272" spans="1:16" ht="158.4" x14ac:dyDescent="0.3">
      <c r="A272" s="15">
        <v>2</v>
      </c>
      <c r="B272" s="60">
        <v>456420</v>
      </c>
      <c r="C272" s="14" t="s">
        <v>250</v>
      </c>
      <c r="D272" s="15"/>
      <c r="E272" s="15">
        <v>8</v>
      </c>
      <c r="F272" s="15"/>
      <c r="G272" s="16">
        <v>40000</v>
      </c>
      <c r="H272" s="26">
        <f>G272</f>
        <v>40000</v>
      </c>
      <c r="I272" s="15"/>
      <c r="J272" s="176" t="s">
        <v>323</v>
      </c>
      <c r="K272" s="15" t="s">
        <v>96</v>
      </c>
      <c r="L272" s="15"/>
      <c r="M272" s="28">
        <v>45383</v>
      </c>
      <c r="N272" s="145" t="s">
        <v>97</v>
      </c>
    </row>
    <row r="273" spans="1:14" ht="158.4" x14ac:dyDescent="0.3">
      <c r="A273" s="15">
        <v>3</v>
      </c>
      <c r="B273" s="60">
        <v>451815</v>
      </c>
      <c r="C273" s="14" t="s">
        <v>251</v>
      </c>
      <c r="D273" s="15"/>
      <c r="E273" s="15">
        <v>5</v>
      </c>
      <c r="F273" s="15"/>
      <c r="G273" s="16">
        <v>5000</v>
      </c>
      <c r="H273" s="26">
        <f>G273</f>
        <v>5000</v>
      </c>
      <c r="I273" s="15"/>
      <c r="J273" s="176" t="s">
        <v>323</v>
      </c>
      <c r="K273" s="15" t="s">
        <v>96</v>
      </c>
      <c r="L273" s="15"/>
      <c r="M273" s="28">
        <v>45383</v>
      </c>
      <c r="N273" s="145" t="s">
        <v>97</v>
      </c>
    </row>
    <row r="274" spans="1:14" ht="172.8" x14ac:dyDescent="0.3">
      <c r="A274" s="15">
        <v>4</v>
      </c>
      <c r="B274" s="9">
        <v>612258</v>
      </c>
      <c r="C274" s="14" t="s">
        <v>252</v>
      </c>
      <c r="D274" s="9"/>
      <c r="E274" s="9">
        <v>10</v>
      </c>
      <c r="F274" s="9"/>
      <c r="G274" s="10">
        <v>465</v>
      </c>
      <c r="H274" s="26">
        <f>G274</f>
        <v>465</v>
      </c>
      <c r="I274" s="12"/>
      <c r="J274" s="176" t="s">
        <v>323</v>
      </c>
      <c r="K274" s="15" t="s">
        <v>96</v>
      </c>
      <c r="L274" s="61"/>
      <c r="M274" s="28">
        <v>45383</v>
      </c>
      <c r="N274" s="145" t="s">
        <v>97</v>
      </c>
    </row>
    <row r="275" spans="1:14" ht="78" x14ac:dyDescent="0.3">
      <c r="A275" s="15">
        <v>5</v>
      </c>
      <c r="B275" s="15">
        <v>451822</v>
      </c>
      <c r="C275" s="19" t="s">
        <v>253</v>
      </c>
      <c r="D275" s="15"/>
      <c r="E275" s="15">
        <v>30</v>
      </c>
      <c r="F275" s="19"/>
      <c r="G275" s="62">
        <v>780</v>
      </c>
      <c r="H275" s="26">
        <f>G275</f>
        <v>780</v>
      </c>
      <c r="I275" s="17"/>
      <c r="J275" s="176" t="s">
        <v>323</v>
      </c>
      <c r="K275" s="15" t="s">
        <v>96</v>
      </c>
      <c r="L275" s="19"/>
      <c r="M275" s="28">
        <v>45383</v>
      </c>
      <c r="N275" s="145" t="s">
        <v>97</v>
      </c>
    </row>
    <row r="276" spans="1:14" ht="62.4" x14ac:dyDescent="0.3">
      <c r="A276" s="15">
        <v>6</v>
      </c>
      <c r="B276" s="15">
        <v>451817</v>
      </c>
      <c r="C276" s="19" t="s">
        <v>254</v>
      </c>
      <c r="D276" s="15"/>
      <c r="E276" s="15">
        <v>20</v>
      </c>
      <c r="F276" s="15"/>
      <c r="G276" s="16">
        <v>860</v>
      </c>
      <c r="H276" s="26">
        <f>G276</f>
        <v>860</v>
      </c>
      <c r="I276" s="63"/>
      <c r="J276" s="176" t="s">
        <v>323</v>
      </c>
      <c r="K276" s="15" t="s">
        <v>96</v>
      </c>
      <c r="L276" s="64"/>
      <c r="M276" s="28">
        <v>45383</v>
      </c>
      <c r="N276" s="145" t="s">
        <v>97</v>
      </c>
    </row>
    <row r="277" spans="1:14" ht="218.4" x14ac:dyDescent="0.3">
      <c r="A277" s="15">
        <v>7</v>
      </c>
      <c r="B277" s="55">
        <v>601763</v>
      </c>
      <c r="C277" s="64" t="s">
        <v>255</v>
      </c>
      <c r="D277" s="55"/>
      <c r="E277" s="55">
        <v>10</v>
      </c>
      <c r="F277" s="55"/>
      <c r="G277" s="40">
        <v>39980</v>
      </c>
      <c r="H277" s="26">
        <f>G277</f>
        <v>39980</v>
      </c>
      <c r="I277" s="63"/>
      <c r="J277" s="176" t="s">
        <v>323</v>
      </c>
      <c r="K277" s="15" t="s">
        <v>96</v>
      </c>
      <c r="L277" s="64"/>
      <c r="M277" s="28">
        <v>45383</v>
      </c>
      <c r="N277" s="145" t="s">
        <v>97</v>
      </c>
    </row>
    <row r="278" spans="1:14" ht="115.2" x14ac:dyDescent="0.3">
      <c r="A278" s="9">
        <v>8</v>
      </c>
      <c r="B278" s="9">
        <v>609339</v>
      </c>
      <c r="C278" s="14" t="s">
        <v>256</v>
      </c>
      <c r="D278" s="9"/>
      <c r="E278" s="9">
        <v>3</v>
      </c>
      <c r="F278" s="12"/>
      <c r="G278" s="20">
        <v>4200</v>
      </c>
      <c r="H278" s="26">
        <f>G278</f>
        <v>4200</v>
      </c>
      <c r="I278" s="12"/>
      <c r="J278" s="176" t="s">
        <v>323</v>
      </c>
      <c r="K278" s="15" t="s">
        <v>96</v>
      </c>
      <c r="L278" s="61"/>
      <c r="M278" s="28">
        <v>45383</v>
      </c>
      <c r="N278" s="145" t="s">
        <v>97</v>
      </c>
    </row>
    <row r="279" spans="1:14" ht="129.6" x14ac:dyDescent="0.3">
      <c r="A279" s="9">
        <v>9</v>
      </c>
      <c r="B279" s="9">
        <v>261091</v>
      </c>
      <c r="C279" s="14" t="s">
        <v>257</v>
      </c>
      <c r="D279" s="9"/>
      <c r="E279" s="9">
        <v>5</v>
      </c>
      <c r="F279" s="9"/>
      <c r="G279" s="10">
        <v>892.9</v>
      </c>
      <c r="H279" s="26">
        <f>G279</f>
        <v>892.9</v>
      </c>
      <c r="I279" s="12"/>
      <c r="J279" s="176" t="s">
        <v>323</v>
      </c>
      <c r="K279" s="15" t="s">
        <v>96</v>
      </c>
      <c r="L279" s="61"/>
      <c r="M279" s="28">
        <v>45383</v>
      </c>
      <c r="N279" s="145" t="s">
        <v>97</v>
      </c>
    </row>
    <row r="280" spans="1:14" ht="129.6" x14ac:dyDescent="0.3">
      <c r="A280" s="9">
        <v>10</v>
      </c>
      <c r="B280" s="3">
        <v>485140</v>
      </c>
      <c r="C280" s="14" t="s">
        <v>258</v>
      </c>
      <c r="D280" s="9"/>
      <c r="E280" s="9">
        <v>5</v>
      </c>
      <c r="F280" s="9"/>
      <c r="G280" s="10">
        <v>12700</v>
      </c>
      <c r="H280" s="26">
        <f>G280</f>
        <v>12700</v>
      </c>
      <c r="I280" s="12"/>
      <c r="J280" s="176" t="s">
        <v>323</v>
      </c>
      <c r="K280" s="15" t="s">
        <v>96</v>
      </c>
      <c r="L280" s="61"/>
      <c r="M280" s="28">
        <v>45383</v>
      </c>
      <c r="N280" s="145" t="s">
        <v>97</v>
      </c>
    </row>
    <row r="281" spans="1:14" ht="144" x14ac:dyDescent="0.3">
      <c r="A281" s="9">
        <v>11</v>
      </c>
      <c r="B281" s="9">
        <v>474171</v>
      </c>
      <c r="C281" s="14" t="s">
        <v>259</v>
      </c>
      <c r="D281" s="9"/>
      <c r="E281" s="9">
        <v>5</v>
      </c>
      <c r="F281" s="9"/>
      <c r="G281" s="10">
        <v>3250</v>
      </c>
      <c r="H281" s="26">
        <f>G281</f>
        <v>3250</v>
      </c>
      <c r="I281" s="12"/>
      <c r="J281" s="176" t="s">
        <v>323</v>
      </c>
      <c r="K281" s="15" t="s">
        <v>96</v>
      </c>
      <c r="L281" s="61"/>
      <c r="M281" s="28">
        <v>45383</v>
      </c>
      <c r="N281" s="145" t="s">
        <v>97</v>
      </c>
    </row>
    <row r="282" spans="1:14" ht="201.6" x14ac:dyDescent="0.3">
      <c r="A282" s="9">
        <v>12</v>
      </c>
      <c r="B282" s="9">
        <v>467548</v>
      </c>
      <c r="C282" s="14" t="s">
        <v>260</v>
      </c>
      <c r="D282" s="9"/>
      <c r="E282" s="9">
        <v>2</v>
      </c>
      <c r="F282" s="9"/>
      <c r="G282" s="10">
        <v>1420</v>
      </c>
      <c r="H282" s="26">
        <f>G282</f>
        <v>1420</v>
      </c>
      <c r="I282" s="12"/>
      <c r="J282" s="176" t="s">
        <v>323</v>
      </c>
      <c r="K282" s="15" t="s">
        <v>96</v>
      </c>
      <c r="L282" s="61"/>
      <c r="M282" s="28">
        <v>45383</v>
      </c>
      <c r="N282" s="145" t="s">
        <v>97</v>
      </c>
    </row>
    <row r="283" spans="1:14" ht="259.2" x14ac:dyDescent="0.3">
      <c r="A283" s="9">
        <v>13</v>
      </c>
      <c r="B283" s="9">
        <v>461979</v>
      </c>
      <c r="C283" s="14" t="s">
        <v>312</v>
      </c>
      <c r="D283" s="9"/>
      <c r="E283" s="9">
        <v>3</v>
      </c>
      <c r="F283" s="9"/>
      <c r="G283" s="10">
        <v>6000</v>
      </c>
      <c r="H283" s="26">
        <v>6000</v>
      </c>
      <c r="I283" s="12"/>
      <c r="J283" s="176" t="s">
        <v>323</v>
      </c>
      <c r="K283" s="15" t="s">
        <v>96</v>
      </c>
      <c r="L283" s="61"/>
      <c r="M283" s="28">
        <v>45383</v>
      </c>
      <c r="N283" s="137" t="s">
        <v>97</v>
      </c>
    </row>
    <row r="284" spans="1:14" ht="15.6" x14ac:dyDescent="0.3">
      <c r="A284" s="65"/>
      <c r="B284" s="65"/>
      <c r="C284" s="152"/>
      <c r="D284" s="65"/>
      <c r="E284" s="65"/>
      <c r="F284" s="65"/>
      <c r="G284" s="153"/>
      <c r="H284" s="154"/>
      <c r="I284" s="155"/>
      <c r="J284" s="155"/>
      <c r="K284" s="156"/>
      <c r="L284" s="157"/>
      <c r="M284" s="158"/>
      <c r="N284" s="157"/>
    </row>
    <row r="285" spans="1:14" ht="15.6" x14ac:dyDescent="0.3">
      <c r="A285" s="65"/>
      <c r="B285" s="65"/>
      <c r="C285" s="152"/>
      <c r="D285" s="65"/>
      <c r="E285" s="65"/>
      <c r="F285" s="65"/>
      <c r="G285" s="153"/>
      <c r="H285" s="154"/>
      <c r="I285" s="155"/>
      <c r="J285" s="155"/>
      <c r="K285" s="156"/>
      <c r="L285" s="157"/>
      <c r="M285" s="158"/>
      <c r="N285" s="157"/>
    </row>
    <row r="286" spans="1:14" ht="15.6" x14ac:dyDescent="0.3">
      <c r="A286" s="65"/>
      <c r="B286" s="65"/>
      <c r="C286" s="152"/>
      <c r="D286" s="65"/>
      <c r="E286" s="65"/>
      <c r="F286" s="65"/>
      <c r="G286" s="153"/>
      <c r="H286" s="154"/>
      <c r="I286" s="155"/>
      <c r="J286" s="155"/>
      <c r="K286" s="156"/>
      <c r="L286" s="157"/>
      <c r="M286" s="158"/>
      <c r="N286" s="157"/>
    </row>
    <row r="287" spans="1:14" x14ac:dyDescent="0.3">
      <c r="A287" s="187" t="s">
        <v>224</v>
      </c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</row>
    <row r="288" spans="1:14" ht="15.6" x14ac:dyDescent="0.3">
      <c r="A288" s="198" t="s">
        <v>261</v>
      </c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</row>
    <row r="289" spans="1:14" ht="15" thickBot="1" x14ac:dyDescent="0.35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</row>
    <row r="290" spans="1:14" ht="78.599999999999994" thickBot="1" x14ac:dyDescent="0.35">
      <c r="A290" s="107" t="s">
        <v>286</v>
      </c>
      <c r="B290" s="34" t="s">
        <v>262</v>
      </c>
      <c r="C290" s="109" t="s">
        <v>24</v>
      </c>
      <c r="D290" s="93" t="s">
        <v>25</v>
      </c>
      <c r="E290" s="93" t="s">
        <v>26</v>
      </c>
      <c r="F290" s="93" t="s">
        <v>27</v>
      </c>
      <c r="G290" s="94" t="s">
        <v>28</v>
      </c>
      <c r="H290" s="94" t="s">
        <v>29</v>
      </c>
      <c r="I290" s="93" t="s">
        <v>30</v>
      </c>
      <c r="J290" s="93" t="s">
        <v>31</v>
      </c>
      <c r="K290" s="93" t="s">
        <v>32</v>
      </c>
      <c r="L290" s="93" t="s">
        <v>33</v>
      </c>
      <c r="M290" s="93" t="s">
        <v>34</v>
      </c>
      <c r="N290" s="95" t="s">
        <v>35</v>
      </c>
    </row>
    <row r="291" spans="1:14" ht="109.2" x14ac:dyDescent="0.3">
      <c r="A291" s="38">
        <v>1</v>
      </c>
      <c r="B291" s="60">
        <v>27456</v>
      </c>
      <c r="C291" s="91" t="s">
        <v>263</v>
      </c>
      <c r="D291" s="38"/>
      <c r="E291" s="38">
        <v>50</v>
      </c>
      <c r="F291" s="38"/>
      <c r="G291" s="88">
        <v>31455</v>
      </c>
      <c r="H291" s="89">
        <f>G291</f>
        <v>31455</v>
      </c>
      <c r="I291" s="67"/>
      <c r="J291" s="176" t="s">
        <v>323</v>
      </c>
      <c r="K291" s="38" t="s">
        <v>264</v>
      </c>
      <c r="L291" s="67"/>
      <c r="M291" s="110">
        <v>45231</v>
      </c>
      <c r="N291" s="145" t="s">
        <v>97</v>
      </c>
    </row>
    <row r="292" spans="1:14" ht="78" x14ac:dyDescent="0.3">
      <c r="A292" s="15">
        <v>2</v>
      </c>
      <c r="B292" s="60">
        <v>27464</v>
      </c>
      <c r="C292" s="19" t="s">
        <v>265</v>
      </c>
      <c r="D292" s="15"/>
      <c r="E292" s="15">
        <v>2</v>
      </c>
      <c r="F292" s="15"/>
      <c r="G292" s="16">
        <v>4800</v>
      </c>
      <c r="H292" s="26">
        <f>G292</f>
        <v>4800</v>
      </c>
      <c r="I292" s="24"/>
      <c r="J292" s="176" t="s">
        <v>323</v>
      </c>
      <c r="K292" s="15" t="s">
        <v>264</v>
      </c>
      <c r="L292" s="24"/>
      <c r="M292" s="28">
        <v>45231</v>
      </c>
      <c r="N292" s="145" t="s">
        <v>97</v>
      </c>
    </row>
    <row r="293" spans="1:14" ht="78" x14ac:dyDescent="0.3">
      <c r="A293" s="15">
        <v>3</v>
      </c>
      <c r="B293" s="60">
        <v>24333</v>
      </c>
      <c r="C293" s="19" t="s">
        <v>266</v>
      </c>
      <c r="D293" s="15"/>
      <c r="E293" s="15">
        <v>50</v>
      </c>
      <c r="F293" s="15"/>
      <c r="G293" s="16">
        <v>1000</v>
      </c>
      <c r="H293" s="26">
        <f>G293</f>
        <v>1000</v>
      </c>
      <c r="I293" s="24"/>
      <c r="J293" s="176" t="s">
        <v>323</v>
      </c>
      <c r="K293" s="15" t="s">
        <v>264</v>
      </c>
      <c r="L293" s="24"/>
      <c r="M293" s="28">
        <v>45231</v>
      </c>
      <c r="N293" s="145" t="s">
        <v>97</v>
      </c>
    </row>
    <row r="294" spans="1:14" ht="78" x14ac:dyDescent="0.3">
      <c r="A294" s="15">
        <v>4</v>
      </c>
      <c r="B294" s="15">
        <v>24333</v>
      </c>
      <c r="C294" s="19" t="s">
        <v>267</v>
      </c>
      <c r="D294" s="15"/>
      <c r="E294" s="15">
        <v>2</v>
      </c>
      <c r="F294" s="19"/>
      <c r="G294" s="62">
        <v>100</v>
      </c>
      <c r="H294" s="26">
        <f>G294</f>
        <v>100</v>
      </c>
      <c r="I294" s="17"/>
      <c r="J294" s="176" t="s">
        <v>323</v>
      </c>
      <c r="K294" s="15" t="s">
        <v>264</v>
      </c>
      <c r="L294" s="19"/>
      <c r="M294" s="28">
        <v>45231</v>
      </c>
      <c r="N294" s="145" t="s">
        <v>97</v>
      </c>
    </row>
    <row r="295" spans="1:14" ht="109.2" x14ac:dyDescent="0.3">
      <c r="A295" s="15">
        <v>5</v>
      </c>
      <c r="B295" s="55">
        <v>24333</v>
      </c>
      <c r="C295" s="64" t="s">
        <v>268</v>
      </c>
      <c r="D295" s="55"/>
      <c r="E295" s="55">
        <v>50</v>
      </c>
      <c r="F295" s="55"/>
      <c r="G295" s="40">
        <v>3950</v>
      </c>
      <c r="H295" s="30">
        <f>G295</f>
        <v>3950</v>
      </c>
      <c r="I295" s="63"/>
      <c r="J295" s="176" t="s">
        <v>323</v>
      </c>
      <c r="K295" s="55" t="s">
        <v>264</v>
      </c>
      <c r="L295" s="64"/>
      <c r="M295" s="66">
        <v>45231</v>
      </c>
      <c r="N295" s="145" t="s">
        <v>97</v>
      </c>
    </row>
    <row r="296" spans="1:14" ht="124.8" x14ac:dyDescent="0.3">
      <c r="A296" s="15">
        <v>6</v>
      </c>
      <c r="B296" s="15">
        <v>24333</v>
      </c>
      <c r="C296" s="19" t="s">
        <v>269</v>
      </c>
      <c r="D296" s="15"/>
      <c r="E296" s="15">
        <v>10</v>
      </c>
      <c r="F296" s="15"/>
      <c r="G296" s="16">
        <v>59380</v>
      </c>
      <c r="H296" s="26">
        <f>G296</f>
        <v>59380</v>
      </c>
      <c r="I296" s="17"/>
      <c r="J296" s="176" t="s">
        <v>323</v>
      </c>
      <c r="K296" s="15" t="s">
        <v>264</v>
      </c>
      <c r="L296" s="19"/>
      <c r="M296" s="28">
        <v>45231</v>
      </c>
      <c r="N296" s="145" t="s">
        <v>97</v>
      </c>
    </row>
    <row r="297" spans="1:14" ht="57.6" x14ac:dyDescent="0.3">
      <c r="A297" s="15">
        <v>7</v>
      </c>
      <c r="B297" s="48">
        <v>27197</v>
      </c>
      <c r="C297" s="19" t="s">
        <v>218</v>
      </c>
      <c r="D297" s="47"/>
      <c r="E297" s="48">
        <v>5</v>
      </c>
      <c r="F297" s="51"/>
      <c r="G297" s="16">
        <v>2000</v>
      </c>
      <c r="H297" s="16">
        <v>2000</v>
      </c>
      <c r="I297" s="47"/>
      <c r="J297" s="175" t="s">
        <v>319</v>
      </c>
      <c r="K297" s="48" t="s">
        <v>204</v>
      </c>
      <c r="L297" s="5"/>
      <c r="M297" s="49" t="s">
        <v>205</v>
      </c>
      <c r="N297" s="42" t="s">
        <v>313</v>
      </c>
    </row>
    <row r="298" spans="1:14" ht="57.6" x14ac:dyDescent="0.3">
      <c r="A298" s="15">
        <v>8</v>
      </c>
      <c r="B298" s="48">
        <v>27189</v>
      </c>
      <c r="C298" s="19" t="s">
        <v>219</v>
      </c>
      <c r="D298" s="47"/>
      <c r="E298" s="48">
        <v>10</v>
      </c>
      <c r="F298" s="51"/>
      <c r="G298" s="16">
        <v>3000</v>
      </c>
      <c r="H298" s="16">
        <v>3000</v>
      </c>
      <c r="I298" s="47"/>
      <c r="J298" s="175" t="s">
        <v>319</v>
      </c>
      <c r="K298" s="48" t="s">
        <v>204</v>
      </c>
      <c r="L298" s="5"/>
      <c r="M298" s="49" t="s">
        <v>205</v>
      </c>
      <c r="N298" s="42" t="s">
        <v>313</v>
      </c>
    </row>
  </sheetData>
  <autoFilter ref="B290:N290" xr:uid="{1CEB9F18-54CB-41D9-8D39-D67D1756FBEB}"/>
  <mergeCells count="118">
    <mergeCell ref="A288:N288"/>
    <mergeCell ref="A287:N287"/>
    <mergeCell ref="J137:J145"/>
    <mergeCell ref="J155:J178"/>
    <mergeCell ref="J179:J197"/>
    <mergeCell ref="A204:N204"/>
    <mergeCell ref="A205:N205"/>
    <mergeCell ref="A19:N19"/>
    <mergeCell ref="A20:N20"/>
    <mergeCell ref="A21:N21"/>
    <mergeCell ref="A22:N22"/>
    <mergeCell ref="A23:N23"/>
    <mergeCell ref="A117:N117"/>
    <mergeCell ref="A256:N256"/>
    <mergeCell ref="A262:N262"/>
    <mergeCell ref="A118:O118"/>
    <mergeCell ref="J131:J133"/>
    <mergeCell ref="N131:N133"/>
    <mergeCell ref="D134:D135"/>
    <mergeCell ref="J134:J135"/>
    <mergeCell ref="A235:O235"/>
    <mergeCell ref="A236:O236"/>
    <mergeCell ref="B267:P267"/>
    <mergeCell ref="B268:P268"/>
    <mergeCell ref="A18:B18"/>
    <mergeCell ref="C18:E18"/>
    <mergeCell ref="F18:G18"/>
    <mergeCell ref="H18:J18"/>
    <mergeCell ref="K18:L18"/>
    <mergeCell ref="M18:N18"/>
    <mergeCell ref="A17:B17"/>
    <mergeCell ref="C17:E17"/>
    <mergeCell ref="F17:G17"/>
    <mergeCell ref="H17:J17"/>
    <mergeCell ref="K17:L17"/>
    <mergeCell ref="A16:B16"/>
    <mergeCell ref="C16:E16"/>
    <mergeCell ref="F16:G16"/>
    <mergeCell ref="H16:J16"/>
    <mergeCell ref="K16:L16"/>
    <mergeCell ref="M17:N17"/>
    <mergeCell ref="A15:B15"/>
    <mergeCell ref="C15:E15"/>
    <mergeCell ref="F15:G15"/>
    <mergeCell ref="H15:J15"/>
    <mergeCell ref="K15:L15"/>
    <mergeCell ref="M15:N15"/>
    <mergeCell ref="M16:N16"/>
    <mergeCell ref="A14:B14"/>
    <mergeCell ref="C14:E14"/>
    <mergeCell ref="F14:G14"/>
    <mergeCell ref="H14:J14"/>
    <mergeCell ref="K14:L14"/>
    <mergeCell ref="M14:N14"/>
    <mergeCell ref="A13:B13"/>
    <mergeCell ref="C13:E13"/>
    <mergeCell ref="F13:G13"/>
    <mergeCell ref="H13:J13"/>
    <mergeCell ref="K13:L13"/>
    <mergeCell ref="M13:N13"/>
    <mergeCell ref="A12:B12"/>
    <mergeCell ref="C12:E12"/>
    <mergeCell ref="F12:G12"/>
    <mergeCell ref="H12:J12"/>
    <mergeCell ref="K12:L12"/>
    <mergeCell ref="M12:N12"/>
    <mergeCell ref="A11:B11"/>
    <mergeCell ref="C11:E11"/>
    <mergeCell ref="F11:G11"/>
    <mergeCell ref="H11:J11"/>
    <mergeCell ref="K11:L11"/>
    <mergeCell ref="M11:N11"/>
    <mergeCell ref="A10:B10"/>
    <mergeCell ref="C10:E10"/>
    <mergeCell ref="F10:G10"/>
    <mergeCell ref="H10:J10"/>
    <mergeCell ref="K10:L10"/>
    <mergeCell ref="M10:N10"/>
    <mergeCell ref="F6:G6"/>
    <mergeCell ref="H6:J6"/>
    <mergeCell ref="K6:L6"/>
    <mergeCell ref="M6:N6"/>
    <mergeCell ref="A9:B9"/>
    <mergeCell ref="C9:E9"/>
    <mergeCell ref="F9:G9"/>
    <mergeCell ref="H9:J9"/>
    <mergeCell ref="K9:L9"/>
    <mergeCell ref="M9:N9"/>
    <mergeCell ref="A8:B8"/>
    <mergeCell ref="C8:E8"/>
    <mergeCell ref="F8:G8"/>
    <mergeCell ref="H8:J8"/>
    <mergeCell ref="K8:L8"/>
    <mergeCell ref="M8:N8"/>
    <mergeCell ref="A289:N289"/>
    <mergeCell ref="A5:B5"/>
    <mergeCell ref="C5:E5"/>
    <mergeCell ref="F5:G5"/>
    <mergeCell ref="H5:J5"/>
    <mergeCell ref="K5:L5"/>
    <mergeCell ref="M5:N5"/>
    <mergeCell ref="A1:N1"/>
    <mergeCell ref="A2:N2"/>
    <mergeCell ref="A3:N3"/>
    <mergeCell ref="A4:B4"/>
    <mergeCell ref="C4:E4"/>
    <mergeCell ref="F4:G4"/>
    <mergeCell ref="H4:J4"/>
    <mergeCell ref="K4:L4"/>
    <mergeCell ref="M4:N4"/>
    <mergeCell ref="A7:B7"/>
    <mergeCell ref="C7:E7"/>
    <mergeCell ref="F7:G7"/>
    <mergeCell ref="H7:J7"/>
    <mergeCell ref="K7:L7"/>
    <mergeCell ref="M7:N7"/>
    <mergeCell ref="A6:B6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76 H86 H89 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ARBEL-NOTE-08</dc:creator>
  <cp:lastModifiedBy>ARBEL-NOTE-08</cp:lastModifiedBy>
  <cp:lastPrinted>2023-11-28T18:18:37Z</cp:lastPrinted>
  <dcterms:created xsi:type="dcterms:W3CDTF">2023-11-27T18:36:04Z</dcterms:created>
  <dcterms:modified xsi:type="dcterms:W3CDTF">2023-12-05T18:16:33Z</dcterms:modified>
</cp:coreProperties>
</file>